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10" windowWidth="15120" windowHeight="8010" firstSheet="1" activeTab="4"/>
  </bookViews>
  <sheets>
    <sheet name="сведения о МКД" sheetId="1" r:id="rId1"/>
    <sheet name="кап. и тек. ремонт, общее имущ" sheetId="13" r:id="rId2"/>
    <sheet name="содержание ОИ" sheetId="2" r:id="rId3"/>
    <sheet name="коммунальные услуги" sheetId="16" r:id="rId4"/>
    <sheet name="пояснительная записка " sheetId="17" r:id="rId5"/>
  </sheets>
  <definedNames>
    <definedName name="_xlnm.Print_Area" localSheetId="3">'коммунальные услуги'!$A$1:$G$19</definedName>
  </definedNames>
  <calcPr calcId="144525"/>
</workbook>
</file>

<file path=xl/calcChain.xml><?xml version="1.0" encoding="utf-8"?>
<calcChain xmlns="http://schemas.openxmlformats.org/spreadsheetml/2006/main">
  <c r="G17" i="16" l="1"/>
  <c r="E22" i="2" l="1"/>
  <c r="E23" i="2"/>
  <c r="E24" i="2"/>
  <c r="E25" i="2"/>
  <c r="E26" i="2"/>
  <c r="E27" i="2"/>
  <c r="E28" i="2"/>
  <c r="E29" i="2"/>
  <c r="E6" i="2"/>
  <c r="E7" i="2"/>
  <c r="E8" i="2"/>
  <c r="E9" i="2"/>
  <c r="E10" i="2"/>
  <c r="E11" i="2"/>
  <c r="E12" i="2"/>
  <c r="E13" i="2"/>
  <c r="E14" i="2"/>
  <c r="E15" i="2"/>
  <c r="E16" i="2"/>
  <c r="E17" i="2"/>
  <c r="E18" i="2"/>
  <c r="E19" i="2"/>
  <c r="E20" i="2"/>
  <c r="E21" i="2"/>
  <c r="E5" i="2"/>
  <c r="F8" i="16" l="1"/>
  <c r="F9" i="16"/>
  <c r="F11" i="16"/>
  <c r="F12" i="16"/>
  <c r="F13" i="16"/>
  <c r="F14" i="16"/>
  <c r="F6" i="16"/>
  <c r="D10" i="16"/>
  <c r="E10" i="16"/>
  <c r="C10" i="16"/>
  <c r="D7" i="16"/>
  <c r="E7" i="16"/>
  <c r="E17" i="16" s="1"/>
  <c r="C7" i="16"/>
  <c r="D17" i="16" l="1"/>
  <c r="C17" i="16"/>
  <c r="F7" i="16"/>
  <c r="F10" i="16"/>
  <c r="E31" i="2" l="1"/>
  <c r="F30" i="2"/>
  <c r="F32" i="2" s="1"/>
  <c r="D30" i="2"/>
  <c r="D32" i="2" s="1"/>
  <c r="C30" i="2"/>
  <c r="C32" i="2" s="1"/>
  <c r="B30" i="2"/>
  <c r="B32" i="2" s="1"/>
  <c r="D18" i="13"/>
  <c r="G18" i="13"/>
  <c r="B18" i="13"/>
  <c r="F16" i="16"/>
  <c r="F17" i="16" s="1"/>
  <c r="E32" i="2" l="1"/>
  <c r="C24" i="17" s="1"/>
  <c r="G12" i="13"/>
  <c r="C25" i="17" l="1"/>
</calcChain>
</file>

<file path=xl/sharedStrings.xml><?xml version="1.0" encoding="utf-8"?>
<sst xmlns="http://schemas.openxmlformats.org/spreadsheetml/2006/main" count="144" uniqueCount="135">
  <si>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</si>
  <si>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</si>
  <si>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</si>
  <si>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</si>
  <si>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</si>
  <si>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</si>
  <si>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</si>
  <si>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</si>
  <si>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</si>
  <si>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</si>
  <si>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</si>
  <si>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</si>
  <si>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</si>
  <si>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</si>
  <si>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</si>
  <si>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</si>
  <si>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</si>
  <si>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</si>
  <si>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</si>
  <si>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</si>
  <si>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</si>
  <si>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</si>
  <si>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 xml:space="preserve">1.15. Уборочная площадь придомовой территории:                                                </t>
  </si>
  <si>
    <t>нет</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</si>
  <si>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</si>
  <si>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</si>
  <si>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</si>
  <si>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</si>
  <si>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Пионерская, дом №11 "а"</t>
    </r>
  </si>
  <si>
    <t>Наименование услуги/группы услуг</t>
  </si>
  <si>
    <t>Уборка и очистка лестничных клеток</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</si>
  <si>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</si>
  <si>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</si>
  <si>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</si>
  <si>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</si>
  <si>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</si>
  <si>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Водоснабжение (холодная вода)</t>
  </si>
  <si>
    <t>Мусор</t>
  </si>
  <si>
    <t>Утилизация мусора</t>
  </si>
  <si>
    <t>Газовые сети</t>
  </si>
  <si>
    <t>Горячая вода</t>
  </si>
  <si>
    <t>Услуги по управлению жилищным фондом</t>
  </si>
  <si>
    <t>Газ</t>
  </si>
  <si>
    <t>Итого по дому</t>
  </si>
  <si>
    <t>Сведения о многоквартирном доме</t>
  </si>
  <si>
    <t>итого:</t>
  </si>
  <si>
    <t>229,0 кв.м.</t>
  </si>
  <si>
    <t>Главный бухгалтер</t>
  </si>
  <si>
    <t>5139,00 кв.м.</t>
  </si>
  <si>
    <t>рублей.</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</si>
  <si>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</si>
  <si>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</si>
  <si>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</si>
  <si>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за содержание общего имущества МКД составила</t>
  </si>
  <si>
    <t>рублей,</t>
  </si>
  <si>
    <t xml:space="preserve">за коммунальные услуги  </t>
  </si>
  <si>
    <t>Расходы по оплате за энергоресурсы (с учетом нежилых помещений), руб.</t>
  </si>
  <si>
    <t>Коммунальные услуги по жилым помещениям:</t>
  </si>
  <si>
    <t>1.</t>
  </si>
  <si>
    <t>2.</t>
  </si>
  <si>
    <t xml:space="preserve"> -Горячая вода</t>
  </si>
  <si>
    <t>3.</t>
  </si>
  <si>
    <t xml:space="preserve"> -водоснабжение</t>
  </si>
  <si>
    <t>4.</t>
  </si>
  <si>
    <t>5.</t>
  </si>
  <si>
    <t>6.</t>
  </si>
  <si>
    <t>Коммунальные услуги по нежилым помещениям:</t>
  </si>
  <si>
    <t>отопление, водоснабжение (холодная вода), водоотведение, горячая вода, электроэнергия, газ:</t>
  </si>
  <si>
    <t>Примечание: расходы по оплате по каждому виду энергоресурсов жилых помещений включена сумма расходов по нежилым помещениям.</t>
  </si>
  <si>
    <t>3 455,4 кв.м.</t>
  </si>
  <si>
    <t>3 226,4 кв.м.</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</si>
  <si>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</si>
  <si>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</si>
  <si>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</si>
  <si>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</si>
  <si>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Тех. диагностирование вн. систем газоснабжения</t>
  </si>
  <si>
    <t xml:space="preserve"> - техническое обслуживание внутридомовых газовых сетей;
- диагностирование внутридомовых систем газоснабжения;</t>
  </si>
  <si>
    <t>Итого</t>
  </si>
  <si>
    <t>Нежилые помещения:</t>
  </si>
  <si>
    <t xml:space="preserve">Информация о работах выполненных за счет средств местного бюджета </t>
  </si>
  <si>
    <t>Наименование работ</t>
  </si>
  <si>
    <t>Отчет о выполнении условий договора управления многоквартирным домом                                             за 2017 год</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</si>
  <si>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</si>
  <si>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</si>
  <si>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</si>
  <si>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Сумма задолженности на 01.01.2018 г., руб.</t>
  </si>
  <si>
    <t>Уборка и сан.-гигиеническая очистка зем. участка</t>
  </si>
  <si>
    <t>Поверка и замена испорт. КОДПУ ТЭ на отоп.</t>
  </si>
  <si>
    <t>Поверка и замена испорт. КОДПУ ГВ</t>
  </si>
  <si>
    <t>Поверка и замена испорт. КОДПУ ХВ</t>
  </si>
  <si>
    <t>Г.в., потребляемая на ОДИ</t>
  </si>
  <si>
    <t>Х.в., потребляемая на ОДИ</t>
  </si>
  <si>
    <t>Водоотведение, потребляемая на ОДИ</t>
  </si>
  <si>
    <t>Эл.-эн., потребляемая на ОДИ</t>
  </si>
  <si>
    <t>Расходы по оплате за содержание жилья (с учетом нежилых помещений), руб.</t>
  </si>
  <si>
    <t>Жилые помещения:</t>
  </si>
  <si>
    <t xml:space="preserve"> ПК горячая вода (повышающий коэффициент)</t>
  </si>
  <si>
    <t xml:space="preserve"> ПК водоснабжение (повышающий коэффициент)</t>
  </si>
  <si>
    <t>По состоянию на 01.01.2018 года задолженность составляет:</t>
  </si>
  <si>
    <t>Пояснительная записка к отчёту по договору управления многоквартирным домом №11А по улице Пионерская, за 2017г.</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</si>
  <si>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</si>
  <si>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</si>
  <si>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</si>
  <si>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</si>
  <si>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И. о. директора</t>
  </si>
  <si>
    <t xml:space="preserve">1.12. Количество проживающих по состоянию на 01.01.2018 г.:                                        </t>
  </si>
  <si>
    <t>Сумма задолженности на 01.12.2017 г., руб.</t>
  </si>
  <si>
    <t>Начислено платы с 01.12.2017 г. по 31.12.2017 г., руб.</t>
  </si>
  <si>
    <t>Оплата поступившая с 01.12.2017 г. по 31.12.2017 г., руб.</t>
  </si>
  <si>
    <t>Финансовый отчет управляющей  организации ПАО "ЖТ №1" о представленных коммунальных услугах по многоквартирному дому по адресу: ул. Пионерская д. 11А за период с 01.12.2017 г. по 31.12.2017г.</t>
  </si>
  <si>
    <t>Итого коммунальных услуг с 01.12.2017г. по 31.12.2017г.:</t>
  </si>
  <si>
    <t>О.А. Фаттахова</t>
  </si>
  <si>
    <t>Заместитель директора</t>
  </si>
  <si>
    <t>М.И. Сычева</t>
  </si>
  <si>
    <t>Т.А. Белова</t>
  </si>
  <si>
    <t>И.о.начальника ПЭО</t>
  </si>
  <si>
    <t>Н.Ю. Кривошеева</t>
  </si>
  <si>
    <t>Поверка и замена испорт. КОДПУ ЭЭ</t>
  </si>
  <si>
    <t xml:space="preserve">Сводная бухгалтерская ведомость с разбивкой по видам услуг за период с 01.12.2017 г. по 31.12.2017 г.
по многоквартирному дому: ул. Пионерская д. 11А
</t>
  </si>
  <si>
    <t>Остаток  денежных средств, полученных от использования общего имущества МКД                                             на 01.12.2017 г                                                            (с НДС в руб.)</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</si>
  <si>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</si>
  <si>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</si>
  <si>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</si>
  <si>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</si>
  <si>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</si>
  <si>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 xml:space="preserve"> - холодное водоснабжение;
- горячее водоснабжение;
- водоотведение;
- электроснабжение;
- газоснабжение;
- отопление.</t>
  </si>
  <si>
    <t>Общим собранием собственников многоквартирного дома, в форме очно - заочного голосования, было принято решение установить с 1 декабря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</si>
  <si>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</si>
  <si>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</si>
  <si>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Перечень работ по текущему ремонту общего имущества в многоквартирном доме включает:                                                 - текущий ремонт подъездов; - текущий ремонт конструктивных элементов МКД;
- текущий ремонт внутридомовых систем холодного и горячего водоснабжения, отопления и водоотведения в МКД;
- текущий ремонт внутридомовых систем электроснабжения.</t>
    </r>
    <r>
      <rPr>
        <sz val="11"/>
        <color theme="0"/>
        <rFont val="Times New Roman"/>
        <family val="1"/>
        <charset val="204"/>
      </rPr>
      <t xml:space="preserve"> ......................................................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</si>
  <si>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С 1 декабря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</si>
  <si>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</si>
  <si>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Вывоз и утилизация (захоронение) твердых коммунальных отходов (ТКО)  осуществлялся  ООО  "Транссервис". Обслуживание газовых сетей  производилось ООО "Нижневартовскгаз".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</si>
  <si>
    <t xml:space="preserve">Информация о средствах на текущий ремонт общего имущества многоквартирного дома </t>
  </si>
  <si>
    <t xml:space="preserve">Средства, не использованные на текущий ремонт конструктивных элементов здания, систем холодного и горячего водоснабжения, водоотведения, теплоснабжения и электроснабжения, находятся на специальном счёте в банке.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</si>
</sst>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 ##0.00"/>
  </numFmts>
  <fonts count="41"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rgb="FF000000"/>
      <name val="Arial"/>
      <family val="2"/>
      <charset val="204"/>
    </font>
    <font>
      <sz val="8"/>
      <color rgb="FF000000"/>
      <name val="Arial"/>
      <family val="2"/>
      <charset val="204"/>
    </font>
    <font>
      <b/>
      <sz val="10"/>
      <color rgb="FF000000"/>
      <name val="Arial"/>
      <family val="2"/>
      <charset val="204"/>
    </font>
    <font>
      <sz val="10"/>
      <name val="Arial"/>
      <family val="2"/>
      <charset val="204"/>
    </font>
    <font>
      <sz val="12"/>
      <name val="Times New Roman"/>
      <family val="1"/>
      <charset val="204"/>
    </font>
    <font>
      <b/>
      <sz val="12"/>
      <name val="Times New Roman"/>
      <family val="1"/>
      <charset val="204"/>
    </font>
    <font>
      <sz val="10"/>
      <name val="Arial"/>
      <family val="2"/>
      <charset val="204"/>
    </font>
    <font>
      <sz val="11"/>
      <color theme="1"/>
      <name val="Calibri"/>
      <family val="2"/>
      <charset val="204"/>
      <scheme val="minor"/>
    </font>
    <font>
      <sz val="12"/>
      <color rgb="FF000000"/>
      <name val="Times New Roman"/>
      <family val="1"/>
      <charset val="204"/>
    </font>
    <font>
      <sz val="14"/>
      <color theme="1"/>
      <name val="Times New Roman"/>
      <family val="1"/>
      <charset val="204"/>
    </font>
    <font>
      <sz val="11"/>
      <color indexed="8"/>
      <name val="Times New Roman"/>
      <family val="1"/>
      <charset val="204"/>
    </font>
    <font>
      <sz val="18"/>
      <color rgb="FFFF0000"/>
      <name val="Calibri"/>
      <family val="2"/>
      <charset val="204"/>
      <scheme val="minor"/>
    </font>
    <font>
      <sz val="10"/>
      <name val="Arial Cyr"/>
      <charset val="204"/>
    </font>
    <font>
      <sz val="9"/>
      <color theme="1"/>
      <name val="Times New Roman"/>
      <family val="1"/>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b/>
      <sz val="11"/>
      <name val="Times New Roman"/>
      <family val="1"/>
      <charset val="204"/>
    </font>
    <font>
      <b/>
      <sz val="11"/>
      <color theme="1"/>
      <name val="Calibri"/>
      <family val="2"/>
      <charset val="204"/>
      <scheme val="minor"/>
    </font>
    <font>
      <b/>
      <sz val="8"/>
      <color rgb="FF000000"/>
      <name val="Arial"/>
      <family val="2"/>
      <charset val="204"/>
    </font>
    <font>
      <b/>
      <i/>
      <sz val="10"/>
      <color rgb="FF000000"/>
      <name val="Arial"/>
      <family val="2"/>
      <charset val="204"/>
    </font>
    <font>
      <b/>
      <i/>
      <sz val="8"/>
      <color rgb="FF000000"/>
      <name val="Arial"/>
      <family val="2"/>
      <charset val="204"/>
    </font>
    <font>
      <b/>
      <i/>
      <sz val="11"/>
      <color theme="1"/>
      <name val="Calibri"/>
      <family val="2"/>
      <charset val="204"/>
      <scheme val="minor"/>
    </font>
    <font>
      <sz val="8"/>
      <color indexed="8"/>
      <name val="Arial"/>
      <family val="2"/>
      <charset val="204"/>
    </font>
    <font>
      <sz val="8"/>
      <color theme="1"/>
      <name val="Arial"/>
      <family val="2"/>
      <charset val="204"/>
    </font>
    <font>
      <sz val="11"/>
      <name val="Calibri"/>
      <family val="2"/>
      <charset val="204"/>
      <scheme val="minor"/>
    </font>
    <font>
      <sz val="11"/>
      <color theme="0"/>
      <name val="Times New Roman"/>
      <family val="1"/>
      <charset val="204"/>
    </font>
    <font>
      <sz val="10"/>
      <color indexed="8"/>
      <name val="Arial"/>
      <family val="2"/>
      <charset val="204"/>
    </font>
    <font>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33">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right/>
      <top/>
      <bottom style="thin">
        <color indexed="0"/>
      </bottom>
      <diagonal/>
    </border>
    <border>
      <left/>
      <right/>
      <top style="thin">
        <color indexed="0"/>
      </top>
      <bottom style="thin">
        <color indexed="0"/>
      </bottom>
      <diagonal/>
    </border>
    <border>
      <left/>
      <right/>
      <top style="thin">
        <color indexed="0"/>
      </top>
      <bottom/>
      <diagonal/>
    </border>
    <border>
      <left style="thin">
        <color indexed="64"/>
      </left>
      <right/>
      <top style="thin">
        <color indexed="0"/>
      </top>
      <bottom style="thin">
        <color indexed="0"/>
      </bottom>
      <diagonal/>
    </border>
    <border>
      <left style="thin">
        <color indexed="0"/>
      </left>
      <right style="thin">
        <color indexed="64"/>
      </right>
      <top style="thin">
        <color indexed="64"/>
      </top>
      <bottom style="thin">
        <color indexed="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0"/>
      </top>
      <bottom/>
      <diagonal/>
    </border>
    <border>
      <left style="thin">
        <color indexed="0"/>
      </left>
      <right style="thin">
        <color indexed="0"/>
      </right>
      <top style="thin">
        <color indexed="0"/>
      </top>
      <bottom/>
      <diagonal/>
    </border>
    <border>
      <left style="thin">
        <color indexed="0"/>
      </left>
      <right/>
      <top style="thin">
        <color indexed="0"/>
      </top>
      <bottom style="thin">
        <color indexed="0"/>
      </bottom>
      <diagonal/>
    </border>
    <border>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64"/>
      </right>
      <top/>
      <bottom style="thin">
        <color indexed="64"/>
      </bottom>
      <diagonal/>
    </border>
    <border>
      <left/>
      <right/>
      <top style="thin">
        <color indexed="0"/>
      </top>
      <bottom style="thin">
        <color indexed="64"/>
      </bottom>
      <diagonal/>
    </border>
    <border>
      <left style="thin">
        <color indexed="0"/>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0"/>
      </right>
      <top style="thin">
        <color indexed="0"/>
      </top>
      <bottom/>
      <diagonal/>
    </border>
    <border>
      <left style="thin">
        <color indexed="64"/>
      </left>
      <right style="thin">
        <color indexed="0"/>
      </right>
      <top/>
      <bottom style="thin">
        <color indexed="0"/>
      </bottom>
      <diagonal/>
    </border>
    <border>
      <left style="thin">
        <color indexed="0"/>
      </left>
      <right style="thin">
        <color indexed="64"/>
      </right>
      <top style="thin">
        <color indexed="0"/>
      </top>
      <bottom/>
      <diagonal/>
    </border>
    <border>
      <left style="thin">
        <color indexed="0"/>
      </left>
      <right style="thin">
        <color indexed="64"/>
      </right>
      <top/>
      <bottom style="thin">
        <color indexed="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0"/>
      </left>
      <right/>
      <top style="thin">
        <color indexed="0"/>
      </top>
      <bottom/>
      <diagonal/>
    </border>
  </borders>
  <cellStyleXfs count="24">
    <xf numFmtId="0" fontId="0" fillId="0" borderId="0"/>
    <xf numFmtId="0" fontId="8" fillId="0" borderId="0">
      <alignment horizontal="center" vertical="top"/>
    </xf>
    <xf numFmtId="0" fontId="9" fillId="0" borderId="0">
      <alignment horizontal="center" vertical="center"/>
    </xf>
    <xf numFmtId="0" fontId="9" fillId="0" borderId="0">
      <alignment horizontal="center" vertical="center"/>
    </xf>
    <xf numFmtId="0" fontId="9" fillId="0" borderId="0">
      <alignment horizontal="left" vertical="center"/>
    </xf>
    <xf numFmtId="0" fontId="9" fillId="0" borderId="0">
      <alignment horizontal="right" vertical="center"/>
    </xf>
    <xf numFmtId="0" fontId="10" fillId="0" borderId="0">
      <alignment horizontal="left" vertical="center"/>
    </xf>
    <xf numFmtId="0" fontId="11" fillId="0" borderId="0"/>
    <xf numFmtId="0" fontId="14" fillId="0" borderId="0"/>
    <xf numFmtId="0" fontId="15" fillId="0" borderId="0"/>
    <xf numFmtId="0" fontId="11" fillId="0" borderId="0"/>
    <xf numFmtId="164" fontId="15" fillId="0" borderId="0" applyFont="0" applyFill="0" applyBorder="0" applyAlignment="0" applyProtection="0"/>
    <xf numFmtId="0" fontId="11" fillId="0" borderId="0"/>
    <xf numFmtId="9" fontId="20" fillId="0" borderId="0" applyFont="0" applyFill="0" applyBorder="0" applyAlignment="0" applyProtection="0"/>
    <xf numFmtId="164" fontId="20" fillId="0" borderId="0" applyFont="0" applyFill="0" applyBorder="0" applyAlignment="0" applyProtection="0"/>
    <xf numFmtId="0" fontId="8" fillId="0" borderId="0">
      <alignment horizontal="center" vertical="top"/>
    </xf>
    <xf numFmtId="0" fontId="39" fillId="0" borderId="0">
      <alignment horizontal="center" vertical="top"/>
    </xf>
    <xf numFmtId="0" fontId="9" fillId="0" borderId="0">
      <alignment horizontal="center" vertical="center"/>
    </xf>
    <xf numFmtId="0" fontId="9" fillId="0" borderId="0">
      <alignment horizontal="left" vertical="center"/>
    </xf>
    <xf numFmtId="0" fontId="9" fillId="0" borderId="0">
      <alignment horizontal="right" vertical="center"/>
    </xf>
    <xf numFmtId="0" fontId="11" fillId="0" borderId="0"/>
    <xf numFmtId="0" fontId="11" fillId="0" borderId="0"/>
    <xf numFmtId="0" fontId="11" fillId="0" borderId="0"/>
    <xf numFmtId="0" fontId="11" fillId="0" borderId="0"/>
  </cellStyleXfs>
  <cellXfs count="179">
    <xf numFmtId="0" fontId="0" fillId="0" borderId="0" xfId="0"/>
    <xf numFmtId="0" fontId="1" fillId="0" borderId="0" xfId="0" applyFont="1" applyAlignment="1">
      <alignment horizontal="center" wrapText="1"/>
    </xf>
    <xf numFmtId="0" fontId="0" fillId="0" borderId="0" xfId="0" applyAlignment="1">
      <alignment horizontal="center" wrapText="1"/>
    </xf>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0" fillId="0" borderId="0" xfId="0" applyBorder="1" applyAlignment="1"/>
    <xf numFmtId="4" fontId="4" fillId="0" borderId="0" xfId="0" applyNumberFormat="1" applyFont="1" applyBorder="1" applyAlignment="1"/>
    <xf numFmtId="0" fontId="4" fillId="0" borderId="0" xfId="0" applyFont="1" applyBorder="1" applyAlignment="1"/>
    <xf numFmtId="0" fontId="2" fillId="0" borderId="1" xfId="0" applyFont="1" applyBorder="1" applyAlignment="1">
      <alignment vertical="center" wrapText="1"/>
    </xf>
    <xf numFmtId="0" fontId="1" fillId="0" borderId="2" xfId="0" applyFont="1" applyBorder="1" applyAlignment="1">
      <alignment horizontal="center"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5" fillId="0" borderId="0" xfId="0" applyFont="1" applyBorder="1" applyAlignment="1">
      <alignment vertical="center" wrapText="1"/>
    </xf>
    <xf numFmtId="0" fontId="0" fillId="0" borderId="0" xfId="0" applyAlignment="1">
      <alignment horizontal="center" vertical="center" wrapText="1"/>
    </xf>
    <xf numFmtId="0" fontId="0" fillId="0" borderId="0" xfId="0" applyAlignment="1">
      <alignment wrapText="1"/>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5" fillId="0" borderId="5" xfId="0" applyFont="1" applyBorder="1" applyAlignment="1">
      <alignment horizontal="center"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6" fillId="0" borderId="0" xfId="0" applyFont="1" applyBorder="1" applyAlignment="1">
      <alignment vertical="center"/>
    </xf>
    <xf numFmtId="0" fontId="7" fillId="0" borderId="5" xfId="0" applyFont="1" applyBorder="1" applyAlignment="1">
      <alignment horizontal="center" vertical="center"/>
    </xf>
    <xf numFmtId="0" fontId="5" fillId="0" borderId="5" xfId="0" applyFont="1" applyBorder="1" applyAlignment="1">
      <alignment horizontal="center" vertical="center" wrapText="1"/>
    </xf>
    <xf numFmtId="0" fontId="0" fillId="0" borderId="0" xfId="0" applyAlignment="1">
      <alignment horizontal="justify"/>
    </xf>
    <xf numFmtId="0" fontId="0" fillId="0" borderId="0" xfId="0" applyAlignment="1">
      <alignment horizontal="justify" vertical="center"/>
    </xf>
    <xf numFmtId="0" fontId="21" fillId="0" borderId="0" xfId="0" applyFont="1" applyBorder="1" applyAlignment="1">
      <alignment vertical="center"/>
    </xf>
    <xf numFmtId="0" fontId="5" fillId="0" borderId="0" xfId="0" applyFont="1" applyBorder="1" applyAlignment="1">
      <alignment wrapText="1"/>
    </xf>
    <xf numFmtId="0" fontId="5" fillId="0" borderId="0" xfId="0" applyFont="1" applyBorder="1" applyAlignment="1"/>
    <xf numFmtId="0" fontId="21" fillId="0" borderId="0" xfId="0" applyFont="1" applyBorder="1" applyAlignment="1">
      <alignment wrapText="1"/>
    </xf>
    <xf numFmtId="0" fontId="21" fillId="0" borderId="0" xfId="0" applyFont="1" applyBorder="1" applyAlignment="1"/>
    <xf numFmtId="3" fontId="23" fillId="0" borderId="5" xfId="0" applyNumberFormat="1" applyFont="1" applyBorder="1" applyAlignment="1">
      <alignment horizontal="center" vertical="center" wrapText="1"/>
    </xf>
    <xf numFmtId="0" fontId="21" fillId="0" borderId="5" xfId="0" applyFont="1" applyBorder="1" applyAlignment="1">
      <alignment vertical="center"/>
    </xf>
    <xf numFmtId="0" fontId="22" fillId="0" borderId="5" xfId="4" quotePrefix="1" applyFont="1" applyBorder="1" applyAlignment="1">
      <alignment horizontal="left" vertical="center" wrapText="1"/>
    </xf>
    <xf numFmtId="165" fontId="22" fillId="0" borderId="5" xfId="5" applyNumberFormat="1" applyFont="1" applyBorder="1" applyAlignment="1">
      <alignment horizontal="right" vertical="center" wrapText="1"/>
    </xf>
    <xf numFmtId="4" fontId="21" fillId="0" borderId="5" xfId="0" applyNumberFormat="1" applyFont="1" applyBorder="1" applyAlignment="1">
      <alignment vertical="center"/>
    </xf>
    <xf numFmtId="0" fontId="22" fillId="0" borderId="5" xfId="4" applyFont="1" applyBorder="1" applyAlignment="1">
      <alignment horizontal="left" vertical="center" wrapText="1"/>
    </xf>
    <xf numFmtId="0" fontId="23" fillId="0" borderId="5" xfId="0" applyFont="1" applyBorder="1" applyAlignment="1">
      <alignment vertical="center" wrapText="1"/>
    </xf>
    <xf numFmtId="164" fontId="23" fillId="0" borderId="5" xfId="11" applyFont="1" applyBorder="1" applyAlignment="1">
      <alignment horizontal="right" vertical="center"/>
    </xf>
    <xf numFmtId="165" fontId="26" fillId="0" borderId="5" xfId="5" applyNumberFormat="1" applyFont="1" applyBorder="1" applyAlignment="1">
      <alignment horizontal="right" vertical="center" wrapText="1"/>
    </xf>
    <xf numFmtId="0" fontId="5" fillId="0" borderId="0" xfId="0" applyFont="1" applyBorder="1" applyAlignment="1">
      <alignment vertical="center"/>
    </xf>
    <xf numFmtId="0" fontId="28" fillId="0" borderId="0" xfId="0" applyFont="1" applyBorder="1" applyAlignment="1"/>
    <xf numFmtId="0" fontId="28" fillId="0" borderId="0" xfId="0" applyFont="1" applyBorder="1" applyAlignment="1">
      <alignment vertical="center" wrapText="1"/>
    </xf>
    <xf numFmtId="4" fontId="28" fillId="0" borderId="0" xfId="0" applyNumberFormat="1" applyFont="1" applyBorder="1" applyAlignment="1"/>
    <xf numFmtId="165" fontId="9" fillId="0" borderId="8" xfId="5" applyNumberFormat="1" applyBorder="1" applyAlignment="1">
      <alignment horizontal="right" vertical="center" wrapText="1"/>
    </xf>
    <xf numFmtId="165" fontId="9" fillId="0" borderId="10" xfId="5" applyNumberFormat="1" applyBorder="1" applyAlignment="1">
      <alignment horizontal="right" vertical="center" wrapText="1"/>
    </xf>
    <xf numFmtId="165" fontId="9" fillId="0" borderId="11" xfId="5" applyNumberFormat="1" applyBorder="1" applyAlignment="1">
      <alignment horizontal="right" vertical="center" wrapText="1"/>
    </xf>
    <xf numFmtId="165" fontId="9" fillId="0" borderId="21" xfId="5" applyNumberFormat="1" applyBorder="1" applyAlignment="1">
      <alignment horizontal="right" vertical="center" wrapText="1"/>
    </xf>
    <xf numFmtId="165" fontId="9" fillId="0" borderId="23" xfId="5" applyNumberFormat="1" applyBorder="1" applyAlignment="1">
      <alignment horizontal="right" vertical="center" wrapText="1"/>
    </xf>
    <xf numFmtId="165" fontId="9" fillId="0" borderId="16" xfId="5" applyNumberFormat="1" applyBorder="1" applyAlignment="1">
      <alignment horizontal="right" vertical="center" wrapText="1"/>
    </xf>
    <xf numFmtId="165" fontId="9" fillId="0" borderId="13" xfId="5" applyNumberFormat="1" applyBorder="1" applyAlignment="1">
      <alignment horizontal="right" vertical="center" wrapText="1"/>
    </xf>
    <xf numFmtId="164" fontId="23" fillId="0" borderId="5" xfId="11" applyFont="1" applyFill="1" applyBorder="1" applyAlignment="1">
      <alignment horizontal="right" vertical="center" wrapText="1"/>
    </xf>
    <xf numFmtId="164" fontId="23" fillId="0" borderId="5" xfId="11" applyFont="1" applyFill="1" applyBorder="1" applyAlignment="1">
      <alignment horizontal="right" vertical="center"/>
    </xf>
    <xf numFmtId="4" fontId="4" fillId="0" borderId="24" xfId="0" applyNumberFormat="1" applyFont="1" applyBorder="1" applyAlignment="1"/>
    <xf numFmtId="165" fontId="31" fillId="0" borderId="8" xfId="5" applyNumberFormat="1" applyFont="1" applyBorder="1" applyAlignment="1">
      <alignment horizontal="right" vertical="center" wrapText="1"/>
    </xf>
    <xf numFmtId="165" fontId="33" fillId="0" borderId="17" xfId="5" applyNumberFormat="1" applyFont="1" applyBorder="1" applyAlignment="1">
      <alignment horizontal="right" vertical="center" wrapText="1"/>
    </xf>
    <xf numFmtId="0" fontId="34" fillId="0" borderId="0" xfId="0" applyFont="1" applyBorder="1" applyAlignment="1"/>
    <xf numFmtId="0" fontId="5" fillId="0" borderId="5" xfId="0" applyFont="1" applyBorder="1" applyAlignment="1">
      <alignment horizontal="center" vertical="center" wrapText="1"/>
    </xf>
    <xf numFmtId="165" fontId="9" fillId="0" borderId="18" xfId="5" applyNumberFormat="1" applyBorder="1" applyAlignment="1">
      <alignment horizontal="right" vertical="center" wrapText="1"/>
    </xf>
    <xf numFmtId="165" fontId="9" fillId="0" borderId="12" xfId="5" applyNumberFormat="1" applyBorder="1" applyAlignment="1">
      <alignment horizontal="right" vertical="center" wrapText="1"/>
    </xf>
    <xf numFmtId="0" fontId="21" fillId="0" borderId="5" xfId="0" applyFont="1" applyBorder="1" applyAlignment="1">
      <alignment horizontal="center" vertical="center" wrapText="1"/>
    </xf>
    <xf numFmtId="0" fontId="22" fillId="0" borderId="5" xfId="2" quotePrefix="1" applyFont="1" applyBorder="1" applyAlignment="1">
      <alignment horizontal="center" vertical="center" wrapText="1"/>
    </xf>
    <xf numFmtId="0" fontId="7" fillId="0" borderId="0" xfId="0" applyFont="1" applyAlignment="1">
      <alignment horizontal="justify" vertical="center" wrapText="1"/>
    </xf>
    <xf numFmtId="0" fontId="10" fillId="0" borderId="10" xfId="6" quotePrefix="1" applyBorder="1" applyAlignment="1">
      <alignment vertical="center" wrapText="1"/>
    </xf>
    <xf numFmtId="0" fontId="10" fillId="0" borderId="10" xfId="6" applyBorder="1" applyAlignment="1">
      <alignment vertical="center" wrapText="1"/>
    </xf>
    <xf numFmtId="0" fontId="32" fillId="0" borderId="22" xfId="6" quotePrefix="1" applyFont="1" applyBorder="1" applyAlignment="1">
      <alignment vertical="center" wrapText="1"/>
    </xf>
    <xf numFmtId="0" fontId="9" fillId="0" borderId="8" xfId="4" quotePrefix="1" applyBorder="1" applyAlignment="1">
      <alignment horizontal="left" vertical="center" wrapText="1"/>
    </xf>
    <xf numFmtId="165" fontId="9" fillId="0" borderId="9" xfId="5" applyNumberFormat="1" applyBorder="1" applyAlignment="1">
      <alignment horizontal="right" vertical="center" wrapText="1"/>
    </xf>
    <xf numFmtId="0" fontId="9" fillId="0" borderId="21" xfId="4" quotePrefix="1" applyBorder="1" applyAlignment="1">
      <alignment horizontal="left" vertical="center" wrapText="1"/>
    </xf>
    <xf numFmtId="0" fontId="9" fillId="0" borderId="23" xfId="4" quotePrefix="1" applyBorder="1" applyAlignment="1">
      <alignment horizontal="left" vertical="center" wrapText="1"/>
    </xf>
    <xf numFmtId="0" fontId="9" fillId="0" borderId="13" xfId="4" quotePrefix="1" applyBorder="1" applyAlignment="1">
      <alignment horizontal="left" vertical="center" wrapText="1"/>
    </xf>
    <xf numFmtId="165" fontId="9" fillId="0" borderId="7" xfId="5" applyNumberFormat="1" applyBorder="1" applyAlignment="1">
      <alignment horizontal="right" vertical="center" wrapText="1"/>
    </xf>
    <xf numFmtId="0" fontId="9" fillId="0" borderId="7" xfId="4" quotePrefix="1" applyBorder="1" applyAlignment="1">
      <alignment horizontal="left" vertical="center" wrapText="1"/>
    </xf>
    <xf numFmtId="0" fontId="0" fillId="0" borderId="24" xfId="0" applyBorder="1" applyAlignment="1"/>
    <xf numFmtId="0" fontId="0" fillId="0" borderId="9" xfId="0" applyBorder="1" applyAlignment="1">
      <alignment horizontal="center" wrapText="1"/>
    </xf>
    <xf numFmtId="0" fontId="0" fillId="0" borderId="7" xfId="0" applyBorder="1" applyAlignment="1">
      <alignment horizontal="center" wrapText="1"/>
    </xf>
    <xf numFmtId="0" fontId="30" fillId="0" borderId="19" xfId="0" applyFont="1" applyBorder="1" applyAlignment="1">
      <alignment horizontal="left" wrapText="1"/>
    </xf>
    <xf numFmtId="0" fontId="9" fillId="0" borderId="20" xfId="2" quotePrefix="1" applyFont="1" applyBorder="1" applyAlignment="1">
      <alignment horizontal="center" vertical="center" wrapText="1"/>
    </xf>
    <xf numFmtId="4" fontId="35" fillId="0" borderId="5" xfId="0" applyNumberFormat="1" applyFont="1" applyFill="1" applyBorder="1" applyAlignment="1">
      <alignment horizontal="center" vertical="center" wrapText="1"/>
    </xf>
    <xf numFmtId="4" fontId="7" fillId="0" borderId="0" xfId="0" applyNumberFormat="1" applyFont="1" applyAlignment="1">
      <alignment vertical="center" wrapText="1"/>
    </xf>
    <xf numFmtId="0" fontId="7" fillId="0" borderId="0" xfId="0" applyFont="1" applyAlignment="1">
      <alignment vertical="center" wrapText="1"/>
    </xf>
    <xf numFmtId="0" fontId="37" fillId="0" borderId="0" xfId="0" applyFont="1"/>
    <xf numFmtId="0" fontId="19" fillId="0" borderId="0" xfId="0" applyFont="1" applyFill="1" applyAlignment="1">
      <alignment wrapText="1"/>
    </xf>
    <xf numFmtId="0" fontId="25" fillId="0" borderId="5" xfId="4" applyFont="1" applyBorder="1" applyAlignment="1">
      <alignment horizontal="left" vertical="center" wrapText="1"/>
    </xf>
    <xf numFmtId="165" fontId="25" fillId="0" borderId="5" xfId="5" applyNumberFormat="1" applyFont="1" applyBorder="1" applyAlignment="1">
      <alignment horizontal="right" vertical="center" wrapText="1"/>
    </xf>
    <xf numFmtId="0" fontId="25" fillId="0" borderId="5" xfId="4" quotePrefix="1" applyFont="1" applyBorder="1" applyAlignment="1">
      <alignment horizontal="left" vertical="center" wrapText="1"/>
    </xf>
    <xf numFmtId="0" fontId="7" fillId="0" borderId="0" xfId="0" applyFont="1" applyFill="1"/>
    <xf numFmtId="0" fontId="7" fillId="0" borderId="0" xfId="0" applyFont="1" applyFill="1" applyAlignment="1">
      <alignment wrapText="1"/>
    </xf>
    <xf numFmtId="0" fontId="7" fillId="0" borderId="0" xfId="0" applyFont="1" applyFill="1" applyAlignment="1">
      <alignment horizontal="center" wrapText="1"/>
    </xf>
    <xf numFmtId="165" fontId="9" fillId="0" borderId="0" xfId="5" applyNumberFormat="1" applyBorder="1" applyAlignment="1">
      <alignment horizontal="right" vertical="center" wrapText="1"/>
    </xf>
    <xf numFmtId="2" fontId="0" fillId="0" borderId="0" xfId="0" applyNumberFormat="1" applyBorder="1" applyAlignment="1"/>
    <xf numFmtId="165" fontId="9" fillId="0" borderId="8" xfId="5" applyNumberFormat="1" applyFill="1" applyBorder="1" applyAlignment="1">
      <alignment horizontal="right" vertical="center" wrapText="1"/>
    </xf>
    <xf numFmtId="165" fontId="9" fillId="0" borderId="10" xfId="5" applyNumberFormat="1" applyFill="1" applyBorder="1" applyAlignment="1">
      <alignment horizontal="right" vertical="center" wrapText="1"/>
    </xf>
    <xf numFmtId="165" fontId="33" fillId="0" borderId="32" xfId="5" applyNumberFormat="1" applyFont="1" applyBorder="1" applyAlignment="1">
      <alignment horizontal="right" vertical="center" wrapText="1"/>
    </xf>
    <xf numFmtId="165" fontId="33" fillId="0" borderId="5" xfId="5" applyNumberFormat="1" applyFont="1" applyBorder="1" applyAlignment="1">
      <alignment horizontal="right" vertical="center" wrapText="1"/>
    </xf>
    <xf numFmtId="165" fontId="36" fillId="0" borderId="5" xfId="0" applyNumberFormat="1" applyFont="1" applyFill="1" applyBorder="1" applyAlignment="1">
      <alignment horizontal="right" vertical="center"/>
    </xf>
    <xf numFmtId="4" fontId="36" fillId="0" borderId="5" xfId="0" applyNumberFormat="1" applyFont="1" applyFill="1" applyBorder="1" applyAlignment="1">
      <alignment horizontal="right" vertical="center"/>
    </xf>
    <xf numFmtId="0" fontId="36" fillId="0" borderId="5" xfId="0" applyFont="1" applyFill="1" applyBorder="1" applyAlignment="1">
      <alignment horizontal="right" vertical="center"/>
    </xf>
    <xf numFmtId="2" fontId="36" fillId="0" borderId="5" xfId="0" applyNumberFormat="1" applyFont="1" applyFill="1" applyBorder="1" applyAlignment="1">
      <alignment horizontal="right" vertical="center"/>
    </xf>
    <xf numFmtId="165" fontId="31" fillId="0" borderId="5" xfId="5" applyNumberFormat="1" applyFont="1" applyFill="1" applyBorder="1" applyAlignment="1">
      <alignment horizontal="right" vertical="center" wrapText="1"/>
    </xf>
    <xf numFmtId="4" fontId="23" fillId="0" borderId="5" xfId="0" applyNumberFormat="1" applyFont="1" applyFill="1" applyBorder="1" applyAlignment="1">
      <alignment horizontal="right" vertical="center"/>
    </xf>
    <xf numFmtId="4" fontId="25" fillId="0" borderId="5" xfId="0" applyNumberFormat="1" applyFont="1" applyFill="1" applyBorder="1" applyAlignment="1">
      <alignment horizontal="right" vertical="center"/>
    </xf>
    <xf numFmtId="4" fontId="25" fillId="0" borderId="5" xfId="0" applyNumberFormat="1" applyFont="1" applyFill="1" applyBorder="1" applyAlignment="1">
      <alignment horizontal="center" vertical="center"/>
    </xf>
    <xf numFmtId="0" fontId="17"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2" fillId="0" borderId="0" xfId="0" applyFont="1" applyAlignment="1">
      <alignment horizontal="left"/>
    </xf>
    <xf numFmtId="0" fontId="2" fillId="0" borderId="0" xfId="0" applyFont="1" applyAlignment="1">
      <alignment horizontal="right"/>
    </xf>
    <xf numFmtId="0" fontId="2" fillId="0" borderId="0" xfId="0" applyFont="1" applyAlignment="1"/>
    <xf numFmtId="0" fontId="13" fillId="0" borderId="0" xfId="0" applyFont="1" applyFill="1" applyAlignment="1">
      <alignment horizontal="center" wrapText="1"/>
    </xf>
    <xf numFmtId="0" fontId="6"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4" fontId="7" fillId="0" borderId="5" xfId="0" applyNumberFormat="1" applyFont="1" applyBorder="1" applyAlignment="1">
      <alignment horizontal="center" vertical="center" wrapText="1"/>
    </xf>
    <xf numFmtId="0" fontId="5" fillId="0" borderId="5" xfId="0" applyFont="1" applyBorder="1" applyAlignment="1">
      <alignment horizontal="center" vertical="top" wrapText="1"/>
    </xf>
    <xf numFmtId="9" fontId="12" fillId="0" borderId="5" xfId="0" applyNumberFormat="1" applyFont="1" applyFill="1" applyBorder="1" applyAlignment="1">
      <alignment horizontal="center" vertical="top" wrapText="1"/>
    </xf>
    <xf numFmtId="0" fontId="12" fillId="0" borderId="5" xfId="0" applyFont="1" applyFill="1" applyBorder="1" applyAlignment="1">
      <alignment horizontal="center" vertical="top" wrapText="1"/>
    </xf>
    <xf numFmtId="4" fontId="5" fillId="0" borderId="5" xfId="0" applyNumberFormat="1" applyFont="1" applyBorder="1" applyAlignment="1">
      <alignment horizontal="center" vertical="center" wrapText="1"/>
    </xf>
    <xf numFmtId="4" fontId="5" fillId="0" borderId="5" xfId="0" applyNumberFormat="1" applyFont="1" applyFill="1" applyBorder="1" applyAlignment="1">
      <alignment horizontal="center" vertical="center" wrapText="1"/>
    </xf>
    <xf numFmtId="0" fontId="6" fillId="0" borderId="0" xfId="0" applyFont="1" applyAlignment="1">
      <alignment horizontal="center" vertical="center" wrapText="1"/>
    </xf>
    <xf numFmtId="4" fontId="5" fillId="0" borderId="6"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0" fontId="16" fillId="0" borderId="0" xfId="1" quotePrefix="1" applyFont="1" applyBorder="1" applyAlignment="1">
      <alignment horizontal="center" vertical="top" wrapText="1"/>
    </xf>
    <xf numFmtId="4" fontId="35" fillId="0" borderId="5" xfId="0" applyNumberFormat="1" applyFont="1" applyFill="1" applyBorder="1" applyAlignment="1">
      <alignment horizontal="center" vertical="center" wrapText="1"/>
    </xf>
    <xf numFmtId="0" fontId="6" fillId="0" borderId="0" xfId="0" applyFont="1" applyAlignment="1">
      <alignment horizontal="left" wrapText="1"/>
    </xf>
    <xf numFmtId="0" fontId="9" fillId="0" borderId="17" xfId="2" quotePrefix="1" applyBorder="1" applyAlignment="1">
      <alignment horizontal="center" vertical="center" wrapText="1"/>
    </xf>
    <xf numFmtId="0" fontId="0" fillId="0" borderId="7" xfId="0" applyBorder="1" applyAlignment="1">
      <alignment horizontal="center" wrapText="1"/>
    </xf>
    <xf numFmtId="0" fontId="9" fillId="0" borderId="27" xfId="2" quotePrefix="1" applyFont="1" applyBorder="1" applyAlignment="1">
      <alignment horizontal="center" vertical="center" wrapText="1"/>
    </xf>
    <xf numFmtId="0" fontId="9" fillId="0" borderId="28" xfId="2" quotePrefix="1" applyFont="1" applyBorder="1" applyAlignment="1">
      <alignment horizontal="center" vertical="center" wrapText="1"/>
    </xf>
    <xf numFmtId="0" fontId="9" fillId="0" borderId="25" xfId="2" quotePrefix="1" applyBorder="1" applyAlignment="1">
      <alignment horizontal="center" vertical="center" wrapText="1"/>
    </xf>
    <xf numFmtId="0" fontId="0" fillId="0" borderId="26" xfId="0" applyBorder="1" applyAlignment="1">
      <alignment horizontal="center" wrapText="1"/>
    </xf>
    <xf numFmtId="4" fontId="36" fillId="0" borderId="29" xfId="0" applyNumberFormat="1" applyFont="1" applyFill="1" applyBorder="1" applyAlignment="1">
      <alignment horizontal="right" vertical="center"/>
    </xf>
    <xf numFmtId="0" fontId="36" fillId="0" borderId="30" xfId="0" applyFont="1" applyFill="1" applyBorder="1" applyAlignment="1">
      <alignment horizontal="right" vertical="center"/>
    </xf>
    <xf numFmtId="0" fontId="36" fillId="0" borderId="31" xfId="0" applyFont="1" applyFill="1" applyBorder="1" applyAlignment="1">
      <alignment horizontal="right" vertical="center"/>
    </xf>
    <xf numFmtId="0" fontId="36" fillId="0" borderId="29"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31" xfId="0" applyFont="1" applyFill="1" applyBorder="1" applyAlignment="1">
      <alignment horizontal="center" vertical="center"/>
    </xf>
    <xf numFmtId="165" fontId="36" fillId="0" borderId="29" xfId="0" applyNumberFormat="1" applyFont="1" applyFill="1" applyBorder="1" applyAlignment="1">
      <alignment horizontal="right" vertical="center"/>
    </xf>
    <xf numFmtId="165" fontId="36" fillId="0" borderId="31" xfId="0" applyNumberFormat="1" applyFont="1" applyFill="1" applyBorder="1" applyAlignment="1">
      <alignment horizontal="right" vertical="center"/>
    </xf>
    <xf numFmtId="0" fontId="24" fillId="0" borderId="5" xfId="0" applyFont="1" applyBorder="1" applyAlignment="1">
      <alignment horizontal="left" wrapText="1"/>
    </xf>
    <xf numFmtId="0" fontId="24" fillId="0" borderId="5" xfId="0" applyFont="1" applyBorder="1" applyAlignment="1">
      <alignment horizontal="left" vertical="center" wrapText="1"/>
    </xf>
    <xf numFmtId="0" fontId="26" fillId="0" borderId="6" xfId="4" applyFont="1" applyBorder="1" applyAlignment="1">
      <alignment horizontal="left" vertical="center" wrapText="1"/>
    </xf>
    <xf numFmtId="0" fontId="26" fillId="0" borderId="14" xfId="4" quotePrefix="1" applyFont="1" applyBorder="1" applyAlignment="1">
      <alignment horizontal="left" vertical="center" wrapText="1"/>
    </xf>
    <xf numFmtId="0" fontId="27" fillId="0" borderId="0" xfId="0" applyFont="1" applyBorder="1" applyAlignment="1">
      <alignment horizontal="left" vertical="center" wrapText="1"/>
    </xf>
    <xf numFmtId="0" fontId="18" fillId="0" borderId="0" xfId="1" applyFont="1" applyAlignment="1">
      <alignment horizontal="center" vertical="top" wrapText="1"/>
    </xf>
    <xf numFmtId="0" fontId="21" fillId="0" borderId="5" xfId="0" applyFont="1" applyBorder="1" applyAlignment="1">
      <alignment horizontal="center" vertical="center" wrapText="1"/>
    </xf>
    <xf numFmtId="0" fontId="22" fillId="0" borderId="5" xfId="2" quotePrefix="1" applyFont="1" applyBorder="1" applyAlignment="1">
      <alignment horizontal="center" vertical="center" wrapText="1"/>
    </xf>
    <xf numFmtId="0" fontId="22" fillId="0" borderId="17" xfId="2" quotePrefix="1" applyFont="1" applyBorder="1" applyAlignment="1">
      <alignment horizontal="center" vertical="center" wrapText="1"/>
    </xf>
    <xf numFmtId="0" fontId="21" fillId="0" borderId="7" xfId="0" applyFont="1" applyBorder="1" applyAlignment="1">
      <alignment horizontal="center" wrapText="1"/>
    </xf>
    <xf numFmtId="4" fontId="23" fillId="0" borderId="5" xfId="0" applyNumberFormat="1" applyFont="1" applyFill="1" applyBorder="1" applyAlignment="1">
      <alignment horizontal="center" vertical="center" wrapText="1"/>
    </xf>
    <xf numFmtId="0" fontId="7" fillId="2" borderId="0" xfId="0" applyFont="1" applyFill="1" applyAlignment="1">
      <alignment horizontal="justify" vertical="center" wrapText="1"/>
    </xf>
    <xf numFmtId="0" fontId="7" fillId="0" borderId="0" xfId="0" applyFont="1" applyAlignment="1">
      <alignment horizontal="left" vertical="center" wrapText="1"/>
    </xf>
    <xf numFmtId="0" fontId="7" fillId="0" borderId="0" xfId="0" applyFont="1" applyFill="1" applyAlignment="1">
      <alignment horizontal="left" wrapText="1"/>
    </xf>
    <xf numFmtId="0" fontId="7" fillId="0" borderId="0" xfId="0" applyFont="1" applyFill="1" applyAlignment="1">
      <alignment wrapText="1"/>
    </xf>
    <xf numFmtId="0" fontId="7" fillId="2" borderId="0" xfId="0" applyFont="1" applyFill="1" applyAlignment="1">
      <alignment horizontal="justify" wrapText="1"/>
    </xf>
    <xf numFmtId="0" fontId="7" fillId="2" borderId="0" xfId="0" applyNumberFormat="1" applyFont="1" applyFill="1" applyAlignment="1">
      <alignment horizontal="justify" wrapText="1"/>
    </xf>
    <xf numFmtId="0" fontId="37" fillId="2" borderId="0" xfId="0" applyFont="1" applyFill="1" applyAlignment="1">
      <alignment horizontal="justify" wrapText="1"/>
    </xf>
    <xf numFmtId="0" fontId="7" fillId="2" borderId="0" xfId="0" applyNumberFormat="1" applyFont="1" applyFill="1" applyAlignment="1">
      <alignment horizontal="justify" vertical="center" wrapText="1"/>
    </xf>
    <xf numFmtId="0" fontId="18" fillId="2" borderId="0" xfId="0" applyFont="1" applyFill="1" applyAlignment="1">
      <alignment horizontal="justify" vertical="center" wrapText="1"/>
    </xf>
    <xf numFmtId="0" fontId="5" fillId="2" borderId="0" xfId="0" applyFont="1" applyFill="1" applyAlignment="1">
      <alignment horizontal="justify" vertical="center" wrapText="1"/>
    </xf>
    <xf numFmtId="0" fontId="5" fillId="2" borderId="0" xfId="0" applyFont="1" applyFill="1" applyAlignment="1">
      <alignment horizontal="justify" vertical="center"/>
    </xf>
    <xf numFmtId="0" fontId="29" fillId="0" borderId="0" xfId="0" applyFont="1" applyFill="1" applyAlignment="1">
      <alignment horizontal="center" vertical="center" wrapText="1"/>
    </xf>
    <xf numFmtId="0" fontId="7" fillId="2" borderId="0" xfId="0" applyNumberFormat="1" applyFont="1" applyFill="1" applyAlignment="1">
      <alignment horizontal="justify" vertical="center"/>
    </xf>
    <xf numFmtId="0" fontId="7" fillId="2" borderId="0" xfId="0" applyFont="1" applyFill="1" applyAlignment="1">
      <alignment horizontal="justify" vertical="center"/>
    </xf>
    <xf numFmtId="0" fontId="5" fillId="2" borderId="0" xfId="0" applyFont="1" applyFill="1" applyAlignment="1">
      <alignment horizontal="left" vertical="center"/>
    </xf>
    <xf numFmtId="0" fontId="7" fillId="2" borderId="0" xfId="0" applyFont="1" applyFill="1" applyAlignment="1">
      <alignment horizontal="left" vertical="center" wrapText="1"/>
    </xf>
    <xf numFmtId="0" fontId="7" fillId="2" borderId="0" xfId="0" applyFont="1" applyFill="1" applyAlignment="1">
      <alignment horizontal="left" vertical="center"/>
    </xf>
  </cellXfs>
  <cellStyles count="24">
    <cellStyle name="S0" xfId="1"/>
    <cellStyle name="S0 2" xfId="15"/>
    <cellStyle name="S0_60 лет Октября, 1" xfId="16"/>
    <cellStyle name="S1" xfId="2"/>
    <cellStyle name="S1 2" xfId="17"/>
    <cellStyle name="S2" xfId="3"/>
    <cellStyle name="S3" xfId="4"/>
    <cellStyle name="S3 2" xfId="18"/>
    <cellStyle name="S4" xfId="5"/>
    <cellStyle name="S4 2" xfId="19"/>
    <cellStyle name="S5" xfId="6"/>
    <cellStyle name="Обычный" xfId="0" builtinId="0"/>
    <cellStyle name="Обычный 2" xfId="7"/>
    <cellStyle name="Обычный 3" xfId="8"/>
    <cellStyle name="Обычный 3 2" xfId="9"/>
    <cellStyle name="Обычный 3 2 2" xfId="20"/>
    <cellStyle name="Обычный 3 3" xfId="10"/>
    <cellStyle name="Обычный 3_60 лет Октября, 1" xfId="21"/>
    <cellStyle name="Обычный 4" xfId="12"/>
    <cellStyle name="Обычный 4 2" xfId="22"/>
    <cellStyle name="Обычный 5" xfId="23"/>
    <cellStyle name="Процентный 2" xfId="13"/>
    <cellStyle name="Финансовый" xfId="11" builtinId="3"/>
    <cellStyle name="Финансовый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opLeftCell="A13" workbookViewId="0">
      <selection activeCell="A2" sqref="A2:J2"/>
    </sheetView>
  </sheetViews>
  <sheetFormatPr defaultRowHeight="33" customHeight="1" x14ac:dyDescent="0.35"/>
  <cols>
    <col min="8" max="8" width="11.81640625" customWidth="1"/>
    <col min="9" max="9" width="9.1796875" style="7" customWidth="1"/>
    <col min="10" max="10" width="9.1796875" style="7"/>
  </cols>
  <sheetData>
    <row r="1" spans="1:20" ht="33" customHeight="1" x14ac:dyDescent="0.4">
      <c r="A1" s="107" t="s">
        <v>81</v>
      </c>
      <c r="B1" s="107"/>
      <c r="C1" s="107"/>
      <c r="D1" s="107"/>
      <c r="E1" s="107"/>
      <c r="F1" s="107"/>
      <c r="G1" s="107"/>
      <c r="H1" s="107"/>
      <c r="I1" s="107"/>
      <c r="J1" s="107"/>
    </row>
    <row r="2" spans="1:20" ht="33" customHeight="1" x14ac:dyDescent="0.35">
      <c r="A2" s="108" t="s">
        <v>44</v>
      </c>
      <c r="B2" s="109"/>
      <c r="C2" s="109"/>
      <c r="D2" s="109"/>
      <c r="E2" s="109"/>
      <c r="F2" s="109"/>
      <c r="G2" s="109"/>
      <c r="H2" s="109"/>
      <c r="I2" s="109"/>
      <c r="J2" s="109"/>
    </row>
    <row r="3" spans="1:20" ht="33" customHeight="1" x14ac:dyDescent="0.35">
      <c r="A3" s="1"/>
      <c r="B3" s="2"/>
      <c r="C3" s="2"/>
      <c r="D3" s="2"/>
      <c r="E3" s="2"/>
      <c r="F3" s="2"/>
      <c r="G3" s="2"/>
      <c r="H3" s="2"/>
      <c r="I3" s="2"/>
      <c r="J3" s="2"/>
    </row>
    <row r="4" spans="1:20" ht="33" customHeight="1" x14ac:dyDescent="0.35">
      <c r="A4" s="110" t="s">
        <v>28</v>
      </c>
      <c r="B4" s="110"/>
      <c r="C4" s="110"/>
      <c r="D4" s="110"/>
      <c r="E4" s="110"/>
      <c r="F4" s="110"/>
      <c r="G4" s="110"/>
      <c r="H4" s="110"/>
      <c r="I4" s="110"/>
      <c r="J4" s="110"/>
      <c r="K4" s="4"/>
      <c r="L4" s="4"/>
      <c r="M4" s="4"/>
      <c r="N4" s="4"/>
      <c r="O4" s="4"/>
      <c r="P4" s="4"/>
      <c r="Q4" s="4"/>
      <c r="R4" s="4"/>
      <c r="S4" s="4"/>
      <c r="T4" s="4"/>
    </row>
    <row r="5" spans="1:20" ht="33" customHeight="1" x14ac:dyDescent="0.35">
      <c r="A5" s="112" t="s">
        <v>11</v>
      </c>
      <c r="B5" s="112"/>
      <c r="C5" s="112"/>
      <c r="D5" s="112"/>
      <c r="E5" s="112"/>
      <c r="F5" s="112"/>
      <c r="G5" s="112"/>
      <c r="H5" s="112"/>
      <c r="I5" s="111">
        <v>1971</v>
      </c>
      <c r="J5" s="111"/>
      <c r="K5" s="3"/>
      <c r="L5" s="3"/>
      <c r="M5" s="3"/>
      <c r="N5" s="3"/>
      <c r="O5" s="3"/>
      <c r="P5" s="3"/>
      <c r="Q5" s="3"/>
      <c r="R5" s="3"/>
      <c r="S5" s="5"/>
      <c r="T5" s="5"/>
    </row>
    <row r="6" spans="1:20" ht="33" customHeight="1" x14ac:dyDescent="0.35">
      <c r="A6" s="112" t="s">
        <v>12</v>
      </c>
      <c r="B6" s="112"/>
      <c r="C6" s="112"/>
      <c r="D6" s="112"/>
      <c r="E6" s="112"/>
      <c r="F6" s="112"/>
      <c r="G6" s="112"/>
      <c r="H6" s="112"/>
      <c r="I6" s="111">
        <v>5</v>
      </c>
      <c r="J6" s="111"/>
      <c r="K6" s="3"/>
      <c r="L6" s="3"/>
      <c r="M6" s="3"/>
      <c r="N6" s="3"/>
      <c r="O6" s="3"/>
      <c r="P6" s="3"/>
      <c r="Q6" s="3"/>
      <c r="R6" s="3"/>
      <c r="S6" s="5"/>
      <c r="T6" s="5"/>
    </row>
    <row r="7" spans="1:20" ht="33" customHeight="1" x14ac:dyDescent="0.35">
      <c r="A7" s="112" t="s">
        <v>13</v>
      </c>
      <c r="B7" s="112"/>
      <c r="C7" s="112"/>
      <c r="D7" s="112"/>
      <c r="E7" s="112"/>
      <c r="F7" s="112"/>
      <c r="G7" s="112"/>
      <c r="H7" s="112"/>
      <c r="I7" s="111">
        <v>66</v>
      </c>
      <c r="J7" s="111"/>
      <c r="K7" s="3"/>
      <c r="L7" s="3"/>
      <c r="M7" s="3"/>
      <c r="N7" s="3"/>
      <c r="O7" s="3"/>
      <c r="P7" s="3"/>
      <c r="Q7" s="3"/>
      <c r="R7" s="3"/>
      <c r="S7" s="5"/>
      <c r="T7" s="5"/>
    </row>
    <row r="8" spans="1:20" ht="33" customHeight="1" x14ac:dyDescent="0.35">
      <c r="A8" s="112" t="s">
        <v>14</v>
      </c>
      <c r="B8" s="112"/>
      <c r="C8" s="112"/>
      <c r="D8" s="112"/>
      <c r="E8" s="112"/>
      <c r="F8" s="112"/>
      <c r="G8" s="112"/>
      <c r="H8" s="112"/>
      <c r="I8" s="111">
        <v>0</v>
      </c>
      <c r="J8" s="111"/>
      <c r="K8" s="3"/>
      <c r="L8" s="3"/>
      <c r="M8" s="3"/>
      <c r="N8" s="3"/>
      <c r="O8" s="3"/>
      <c r="P8" s="3"/>
      <c r="Q8" s="3"/>
      <c r="R8" s="3"/>
      <c r="S8" s="5"/>
      <c r="T8" s="5"/>
    </row>
    <row r="9" spans="1:20" ht="33" customHeight="1" x14ac:dyDescent="0.35">
      <c r="A9" s="112" t="s">
        <v>15</v>
      </c>
      <c r="B9" s="112"/>
      <c r="C9" s="112"/>
      <c r="D9" s="112"/>
      <c r="E9" s="112"/>
      <c r="F9" s="112"/>
      <c r="G9" s="112"/>
      <c r="H9" s="112"/>
      <c r="I9" s="111">
        <v>0</v>
      </c>
      <c r="J9" s="111"/>
      <c r="K9" s="3"/>
      <c r="L9" s="3"/>
      <c r="M9" s="3"/>
      <c r="N9" s="3"/>
      <c r="O9" s="3"/>
      <c r="P9" s="3"/>
      <c r="Q9" s="3"/>
      <c r="R9" s="3"/>
      <c r="S9" s="5"/>
      <c r="T9" s="5"/>
    </row>
    <row r="10" spans="1:20" ht="33" customHeight="1" x14ac:dyDescent="0.35">
      <c r="A10" s="112" t="s">
        <v>16</v>
      </c>
      <c r="B10" s="112"/>
      <c r="C10" s="112"/>
      <c r="D10" s="112"/>
      <c r="E10" s="112"/>
      <c r="F10" s="112"/>
      <c r="G10" s="112"/>
      <c r="H10" s="112"/>
      <c r="I10" s="111" t="s">
        <v>23</v>
      </c>
      <c r="J10" s="111"/>
      <c r="K10" s="3"/>
      <c r="L10" s="3"/>
      <c r="M10" s="3"/>
      <c r="N10" s="3"/>
      <c r="O10" s="3"/>
      <c r="P10" s="3"/>
      <c r="Q10" s="3"/>
      <c r="R10" s="3"/>
      <c r="S10" s="5"/>
      <c r="T10" s="5"/>
    </row>
    <row r="11" spans="1:20" ht="33" customHeight="1" x14ac:dyDescent="0.35">
      <c r="A11" s="110" t="s">
        <v>17</v>
      </c>
      <c r="B11" s="110"/>
      <c r="C11" s="110"/>
      <c r="D11" s="110"/>
      <c r="E11" s="110"/>
      <c r="F11" s="110"/>
      <c r="G11" s="110"/>
      <c r="H11" s="110"/>
      <c r="I11" s="111" t="s">
        <v>10</v>
      </c>
      <c r="J11" s="111"/>
      <c r="K11" s="3"/>
      <c r="L11" s="3"/>
      <c r="M11" s="3"/>
      <c r="N11" s="3"/>
      <c r="O11" s="3"/>
      <c r="P11" s="3"/>
      <c r="Q11" s="3"/>
      <c r="R11" s="3"/>
      <c r="S11" s="5"/>
      <c r="T11" s="5"/>
    </row>
    <row r="12" spans="1:20" ht="33" customHeight="1" x14ac:dyDescent="0.35">
      <c r="A12" s="110" t="s">
        <v>18</v>
      </c>
      <c r="B12" s="110"/>
      <c r="C12" s="110"/>
      <c r="D12" s="110"/>
      <c r="E12" s="110"/>
      <c r="F12" s="110"/>
      <c r="G12" s="110"/>
      <c r="H12" s="110"/>
      <c r="I12" s="111" t="s">
        <v>10</v>
      </c>
      <c r="J12" s="111"/>
      <c r="K12" s="3"/>
      <c r="L12" s="3"/>
      <c r="M12" s="3"/>
      <c r="N12" s="3"/>
      <c r="O12" s="3"/>
      <c r="P12" s="3"/>
      <c r="Q12" s="3"/>
      <c r="R12" s="3"/>
      <c r="S12" s="5"/>
      <c r="T12" s="5"/>
    </row>
    <row r="13" spans="1:20" ht="33" customHeight="1" x14ac:dyDescent="0.35">
      <c r="A13" s="110" t="s">
        <v>19</v>
      </c>
      <c r="B13" s="110"/>
      <c r="C13" s="110"/>
      <c r="D13" s="110"/>
      <c r="E13" s="110"/>
      <c r="F13" s="110"/>
      <c r="G13" s="110"/>
      <c r="H13" s="110"/>
      <c r="I13" s="111" t="s">
        <v>10</v>
      </c>
      <c r="J13" s="111"/>
      <c r="K13" s="3"/>
      <c r="L13" s="3"/>
      <c r="M13" s="3"/>
      <c r="N13" s="3"/>
      <c r="O13" s="3"/>
      <c r="P13" s="3"/>
      <c r="Q13" s="3"/>
      <c r="R13" s="3"/>
      <c r="S13" s="5"/>
      <c r="T13" s="5"/>
    </row>
    <row r="14" spans="1:20" ht="33" customHeight="1" x14ac:dyDescent="0.35">
      <c r="A14" s="110" t="s">
        <v>20</v>
      </c>
      <c r="B14" s="110"/>
      <c r="C14" s="110"/>
      <c r="D14" s="110"/>
      <c r="E14" s="110"/>
      <c r="F14" s="110"/>
      <c r="G14" s="110"/>
      <c r="H14" s="110"/>
      <c r="I14" s="111" t="s">
        <v>10</v>
      </c>
      <c r="J14" s="111"/>
      <c r="K14" s="3"/>
      <c r="L14" s="3"/>
      <c r="M14" s="3"/>
      <c r="N14" s="3"/>
      <c r="O14" s="3"/>
      <c r="P14" s="3"/>
      <c r="Q14" s="3"/>
      <c r="R14" s="3"/>
      <c r="S14" s="5"/>
      <c r="T14" s="5"/>
    </row>
    <row r="15" spans="1:20" ht="33" customHeight="1" x14ac:dyDescent="0.35">
      <c r="A15" s="110" t="s">
        <v>105</v>
      </c>
      <c r="B15" s="110"/>
      <c r="C15" s="110"/>
      <c r="D15" s="110"/>
      <c r="E15" s="110"/>
      <c r="F15" s="110"/>
      <c r="G15" s="110"/>
      <c r="H15" s="110"/>
      <c r="I15" s="111">
        <v>204</v>
      </c>
      <c r="J15" s="111"/>
      <c r="K15" s="3"/>
      <c r="L15" s="3"/>
      <c r="M15" s="3"/>
      <c r="N15" s="3"/>
      <c r="O15" s="3"/>
      <c r="P15" s="3"/>
      <c r="Q15" s="3"/>
      <c r="R15" s="3"/>
      <c r="S15" s="5"/>
      <c r="T15" s="5"/>
    </row>
    <row r="16" spans="1:20" ht="33" customHeight="1" x14ac:dyDescent="0.35">
      <c r="A16" s="110" t="s">
        <v>21</v>
      </c>
      <c r="B16" s="110"/>
      <c r="C16" s="110"/>
      <c r="D16" s="110"/>
      <c r="E16" s="110"/>
      <c r="F16" s="110"/>
      <c r="G16" s="110"/>
      <c r="H16" s="110"/>
      <c r="I16" s="111" t="s">
        <v>69</v>
      </c>
      <c r="J16" s="111"/>
      <c r="K16" s="3"/>
      <c r="L16" s="3"/>
      <c r="M16" s="3"/>
      <c r="N16" s="3"/>
      <c r="O16" s="3"/>
      <c r="P16" s="3"/>
      <c r="Q16" s="3"/>
      <c r="R16" s="3"/>
      <c r="S16" s="5"/>
      <c r="T16" s="5"/>
    </row>
    <row r="17" spans="1:20" ht="33" customHeight="1" x14ac:dyDescent="0.35">
      <c r="A17" s="110" t="s">
        <v>24</v>
      </c>
      <c r="B17" s="110"/>
      <c r="C17" s="110"/>
      <c r="D17" s="110"/>
      <c r="E17" s="110"/>
      <c r="F17" s="110"/>
      <c r="G17" s="110"/>
      <c r="H17" s="110"/>
      <c r="I17" s="111" t="s">
        <v>70</v>
      </c>
      <c r="J17" s="111"/>
      <c r="K17" s="3"/>
      <c r="L17" s="4"/>
      <c r="M17" s="4"/>
      <c r="N17" s="4"/>
      <c r="O17" s="4"/>
      <c r="P17" s="4"/>
      <c r="Q17" s="4"/>
      <c r="R17" s="4"/>
      <c r="S17" s="6"/>
      <c r="T17" s="6"/>
    </row>
    <row r="18" spans="1:20" ht="33" customHeight="1" x14ac:dyDescent="0.35">
      <c r="A18" s="110" t="s">
        <v>25</v>
      </c>
      <c r="B18" s="110"/>
      <c r="C18" s="110"/>
      <c r="D18" s="110"/>
      <c r="E18" s="110"/>
      <c r="F18" s="110"/>
      <c r="G18" s="110"/>
      <c r="H18" s="110"/>
      <c r="I18" s="111" t="s">
        <v>46</v>
      </c>
      <c r="J18" s="111"/>
      <c r="K18" s="3"/>
      <c r="L18" s="4"/>
      <c r="M18" s="4"/>
      <c r="N18" s="4"/>
      <c r="O18" s="4"/>
      <c r="P18" s="4"/>
      <c r="Q18" s="4"/>
      <c r="R18" s="4"/>
      <c r="S18" s="6"/>
      <c r="T18" s="6"/>
    </row>
    <row r="19" spans="1:20" ht="33" customHeight="1" x14ac:dyDescent="0.35">
      <c r="A19" s="110" t="s">
        <v>22</v>
      </c>
      <c r="B19" s="110"/>
      <c r="C19" s="110"/>
      <c r="D19" s="110"/>
      <c r="E19" s="110"/>
      <c r="F19" s="110"/>
      <c r="G19" s="110"/>
      <c r="H19" s="110"/>
      <c r="I19" s="111" t="s">
        <v>48</v>
      </c>
      <c r="J19" s="111"/>
      <c r="K19" s="3"/>
      <c r="L19" s="3"/>
      <c r="M19" s="3"/>
      <c r="N19" s="3"/>
      <c r="O19" s="3"/>
      <c r="P19" s="3"/>
      <c r="Q19" s="3"/>
      <c r="R19" s="3"/>
      <c r="S19" s="5"/>
      <c r="T19" s="5"/>
    </row>
  </sheetData>
  <mergeCells count="33">
    <mergeCell ref="A18:H18"/>
    <mergeCell ref="A19:H19"/>
    <mergeCell ref="I18:J18"/>
    <mergeCell ref="I19:J19"/>
    <mergeCell ref="A5:H5"/>
    <mergeCell ref="A6:H6"/>
    <mergeCell ref="A7:H7"/>
    <mergeCell ref="A8:H8"/>
    <mergeCell ref="A9:H9"/>
    <mergeCell ref="I16:J16"/>
    <mergeCell ref="I17:J17"/>
    <mergeCell ref="A10:H10"/>
    <mergeCell ref="A11:H11"/>
    <mergeCell ref="A12:H12"/>
    <mergeCell ref="A13:H13"/>
    <mergeCell ref="A14:H14"/>
    <mergeCell ref="A17:H17"/>
    <mergeCell ref="I5:J5"/>
    <mergeCell ref="I6:J6"/>
    <mergeCell ref="I7:J7"/>
    <mergeCell ref="I8:J8"/>
    <mergeCell ref="I9:J9"/>
    <mergeCell ref="I10:J10"/>
    <mergeCell ref="I11:J11"/>
    <mergeCell ref="I12:J12"/>
    <mergeCell ref="I13:J13"/>
    <mergeCell ref="I14:J14"/>
    <mergeCell ref="I15:J15"/>
    <mergeCell ref="A1:J1"/>
    <mergeCell ref="A2:J2"/>
    <mergeCell ref="A4:J4"/>
    <mergeCell ref="A15:H15"/>
    <mergeCell ref="A16:H16"/>
  </mergeCells>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2" workbookViewId="0">
      <selection activeCell="I15" sqref="I15"/>
    </sheetView>
  </sheetViews>
  <sheetFormatPr defaultColWidth="9.1796875" defaultRowHeight="14.5" x14ac:dyDescent="0.35"/>
  <cols>
    <col min="1" max="1" width="8.1796875" style="15" customWidth="1"/>
    <col min="2" max="2" width="19" style="15" customWidth="1"/>
    <col min="3" max="3" width="16.453125" style="15" customWidth="1"/>
    <col min="4" max="4" width="12.54296875" style="15" customWidth="1"/>
    <col min="5" max="5" width="14.453125" style="15" customWidth="1"/>
    <col min="6" max="6" width="11.453125" style="15" customWidth="1"/>
    <col min="7" max="7" width="10.54296875" style="15" customWidth="1"/>
    <col min="8" max="8" width="16.7265625" style="15" customWidth="1"/>
    <col min="9" max="16384" width="9.1796875" style="16"/>
  </cols>
  <sheetData>
    <row r="1" spans="1:8" ht="16.5" hidden="1" x14ac:dyDescent="0.35">
      <c r="A1" s="11"/>
      <c r="B1" s="11"/>
      <c r="C1" s="23"/>
      <c r="D1" s="23"/>
      <c r="E1" s="12"/>
    </row>
    <row r="2" spans="1:8" ht="17" hidden="1" thickBot="1" x14ac:dyDescent="0.4">
      <c r="A2" s="13"/>
      <c r="B2" s="13"/>
      <c r="C2" s="24"/>
      <c r="D2" s="24"/>
      <c r="E2" s="14" t="s">
        <v>0</v>
      </c>
    </row>
    <row r="3" spans="1:8" ht="24.75" customHeight="1" x14ac:dyDescent="0.35"/>
    <row r="4" spans="1:8" x14ac:dyDescent="0.35">
      <c r="A4" s="25"/>
      <c r="B4" s="25"/>
      <c r="C4" s="25"/>
      <c r="D4" s="25"/>
      <c r="E4" s="25"/>
      <c r="F4" s="25"/>
      <c r="G4" s="21"/>
      <c r="H4" s="21"/>
    </row>
    <row r="5" spans="1:8" ht="15" customHeight="1" x14ac:dyDescent="0.35">
      <c r="A5" s="114" t="s">
        <v>79</v>
      </c>
      <c r="B5" s="114"/>
      <c r="C5" s="114"/>
      <c r="D5" s="114"/>
      <c r="E5" s="114"/>
      <c r="F5" s="114"/>
      <c r="G5" s="114"/>
      <c r="H5" s="114"/>
    </row>
    <row r="6" spans="1:8" x14ac:dyDescent="0.35">
      <c r="A6" s="17"/>
      <c r="B6" s="17"/>
      <c r="C6" s="17"/>
      <c r="D6" s="17"/>
      <c r="E6" s="17"/>
      <c r="F6" s="17"/>
      <c r="G6" s="17"/>
    </row>
    <row r="7" spans="1:8" s="18" customFormat="1" ht="36" customHeight="1" x14ac:dyDescent="0.35">
      <c r="A7" s="22" t="s">
        <v>1</v>
      </c>
      <c r="B7" s="115" t="s">
        <v>80</v>
      </c>
      <c r="C7" s="116"/>
      <c r="D7" s="117"/>
      <c r="E7" s="22" t="s">
        <v>26</v>
      </c>
      <c r="F7" s="22" t="s">
        <v>27</v>
      </c>
      <c r="G7" s="118" t="s">
        <v>9</v>
      </c>
      <c r="H7" s="118"/>
    </row>
    <row r="8" spans="1:8" x14ac:dyDescent="0.35">
      <c r="A8" s="22">
        <v>1</v>
      </c>
      <c r="B8" s="119"/>
      <c r="C8" s="120"/>
      <c r="D8" s="121"/>
      <c r="E8" s="26"/>
      <c r="F8" s="26"/>
      <c r="G8" s="122"/>
      <c r="H8" s="122"/>
    </row>
    <row r="10" spans="1:8" ht="63.75" customHeight="1" x14ac:dyDescent="0.3">
      <c r="A10" s="113" t="s">
        <v>120</v>
      </c>
      <c r="B10" s="113"/>
      <c r="C10" s="113"/>
      <c r="D10" s="113"/>
      <c r="E10" s="113"/>
      <c r="F10" s="113"/>
      <c r="G10" s="113"/>
      <c r="H10" s="113"/>
    </row>
    <row r="11" spans="1:8" ht="111.75" customHeight="1" x14ac:dyDescent="0.35">
      <c r="A11" s="123" t="s">
        <v>119</v>
      </c>
      <c r="B11" s="123"/>
      <c r="C11" s="124" t="s">
        <v>82</v>
      </c>
      <c r="D11" s="124"/>
      <c r="E11" s="125" t="s">
        <v>83</v>
      </c>
      <c r="F11" s="125"/>
      <c r="G11" s="125" t="s">
        <v>84</v>
      </c>
      <c r="H11" s="125"/>
    </row>
    <row r="12" spans="1:8" x14ac:dyDescent="0.35">
      <c r="A12" s="126">
        <v>0</v>
      </c>
      <c r="B12" s="126"/>
      <c r="C12" s="127">
        <v>0</v>
      </c>
      <c r="D12" s="127"/>
      <c r="E12" s="127">
        <v>0</v>
      </c>
      <c r="F12" s="127"/>
      <c r="G12" s="126">
        <f>A12+C12-E12</f>
        <v>0</v>
      </c>
      <c r="H12" s="126"/>
    </row>
    <row r="14" spans="1:8" ht="24" customHeight="1" x14ac:dyDescent="0.35">
      <c r="A14" s="128" t="s">
        <v>133</v>
      </c>
      <c r="B14" s="128"/>
      <c r="C14" s="128"/>
      <c r="D14" s="128"/>
      <c r="E14" s="128"/>
      <c r="F14" s="128"/>
      <c r="G14" s="128"/>
      <c r="H14" s="128"/>
    </row>
    <row r="15" spans="1:8" x14ac:dyDescent="0.35">
      <c r="A15" s="20"/>
    </row>
    <row r="16" spans="1:8" ht="68.25" customHeight="1" x14ac:dyDescent="0.35">
      <c r="A16" s="27" t="s">
        <v>5</v>
      </c>
      <c r="B16" s="118" t="s">
        <v>6</v>
      </c>
      <c r="C16" s="118"/>
      <c r="D16" s="118" t="s">
        <v>7</v>
      </c>
      <c r="E16" s="118"/>
      <c r="F16" s="118"/>
      <c r="G16" s="118" t="s">
        <v>8</v>
      </c>
      <c r="H16" s="118"/>
    </row>
    <row r="17" spans="1:8" s="19" customFormat="1" x14ac:dyDescent="0.35">
      <c r="A17" s="61">
        <v>2017</v>
      </c>
      <c r="B17" s="129">
        <v>13486.36</v>
      </c>
      <c r="C17" s="130"/>
      <c r="D17" s="129">
        <v>1284.72</v>
      </c>
      <c r="E17" s="131"/>
      <c r="F17" s="130"/>
      <c r="G17" s="132">
        <v>0</v>
      </c>
      <c r="H17" s="133"/>
    </row>
    <row r="18" spans="1:8" s="19" customFormat="1" x14ac:dyDescent="0.35">
      <c r="A18" s="27" t="s">
        <v>45</v>
      </c>
      <c r="B18" s="126">
        <f>SUM(B17:B17)</f>
        <v>13486.36</v>
      </c>
      <c r="C18" s="126"/>
      <c r="D18" s="126">
        <f>SUM(D17:D17)</f>
        <v>1284.72</v>
      </c>
      <c r="E18" s="126"/>
      <c r="F18" s="126"/>
      <c r="G18" s="127">
        <f>SUM(G17:G17)</f>
        <v>0</v>
      </c>
      <c r="H18" s="127"/>
    </row>
    <row r="19" spans="1:8" ht="25.5" customHeight="1" x14ac:dyDescent="0.35"/>
    <row r="22" spans="1:8" x14ac:dyDescent="0.35">
      <c r="D22" s="93"/>
      <c r="E22" s="93"/>
    </row>
    <row r="23" spans="1:8" x14ac:dyDescent="0.35">
      <c r="D23" s="17"/>
      <c r="E23" s="17"/>
    </row>
    <row r="24" spans="1:8" x14ac:dyDescent="0.35">
      <c r="D24" s="17"/>
      <c r="E24" s="17"/>
    </row>
  </sheetData>
  <mergeCells count="24">
    <mergeCell ref="A14:H14"/>
    <mergeCell ref="B16:C16"/>
    <mergeCell ref="D16:F16"/>
    <mergeCell ref="G16:H16"/>
    <mergeCell ref="B18:C18"/>
    <mergeCell ref="D18:F18"/>
    <mergeCell ref="G18:H18"/>
    <mergeCell ref="B17:C17"/>
    <mergeCell ref="D17:F17"/>
    <mergeCell ref="G17:H17"/>
    <mergeCell ref="A11:B11"/>
    <mergeCell ref="C11:D11"/>
    <mergeCell ref="E11:F11"/>
    <mergeCell ref="G11:H11"/>
    <mergeCell ref="A12:B12"/>
    <mergeCell ref="C12:D12"/>
    <mergeCell ref="E12:F12"/>
    <mergeCell ref="G12:H12"/>
    <mergeCell ref="A10:H10"/>
    <mergeCell ref="A5:H5"/>
    <mergeCell ref="B7:D7"/>
    <mergeCell ref="G7:H7"/>
    <mergeCell ref="B8:D8"/>
    <mergeCell ref="G8:H8"/>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39"/>
  <sheetViews>
    <sheetView topLeftCell="A14" zoomScale="110" zoomScaleNormal="110" workbookViewId="0">
      <selection activeCell="G29" sqref="G29"/>
    </sheetView>
  </sheetViews>
  <sheetFormatPr defaultColWidth="18" defaultRowHeight="14.5" x14ac:dyDescent="0.35"/>
  <cols>
    <col min="1" max="1" width="43.453125" style="10" customWidth="1"/>
    <col min="2" max="2" width="13.54296875" style="9" customWidth="1"/>
    <col min="3" max="6" width="13.54296875" style="8" customWidth="1"/>
    <col min="7" max="16384" width="18" style="8"/>
  </cols>
  <sheetData>
    <row r="1" spans="1:6" ht="48.75" customHeight="1" x14ac:dyDescent="0.35">
      <c r="A1" s="134" t="s">
        <v>118</v>
      </c>
      <c r="B1" s="134"/>
      <c r="C1" s="134"/>
      <c r="D1" s="134"/>
      <c r="E1" s="134"/>
      <c r="F1" s="134"/>
    </row>
    <row r="2" spans="1:6" ht="30.75" customHeight="1" x14ac:dyDescent="0.35">
      <c r="A2" s="141" t="s">
        <v>29</v>
      </c>
      <c r="B2" s="137" t="s">
        <v>106</v>
      </c>
      <c r="C2" s="137" t="s">
        <v>107</v>
      </c>
      <c r="D2" s="137" t="s">
        <v>108</v>
      </c>
      <c r="E2" s="139" t="s">
        <v>85</v>
      </c>
      <c r="F2" s="135" t="s">
        <v>94</v>
      </c>
    </row>
    <row r="3" spans="1:6" ht="53.25" customHeight="1" x14ac:dyDescent="0.35">
      <c r="A3" s="142"/>
      <c r="B3" s="138"/>
      <c r="C3" s="138"/>
      <c r="D3" s="138"/>
      <c r="E3" s="140"/>
      <c r="F3" s="135"/>
    </row>
    <row r="4" spans="1:6" x14ac:dyDescent="0.35">
      <c r="A4" s="80" t="s">
        <v>95</v>
      </c>
      <c r="B4" s="78"/>
      <c r="C4" s="79"/>
      <c r="D4" s="78"/>
      <c r="E4" s="81"/>
      <c r="F4" s="82"/>
    </row>
    <row r="5" spans="1:6" ht="18.75" customHeight="1" x14ac:dyDescent="0.35">
      <c r="A5" s="70" t="s">
        <v>86</v>
      </c>
      <c r="B5" s="71">
        <v>0</v>
      </c>
      <c r="C5" s="48">
        <v>25230.44</v>
      </c>
      <c r="D5" s="71">
        <v>2403.5100000000002</v>
      </c>
      <c r="E5" s="62">
        <f>B5+C5-D5</f>
        <v>22826.93</v>
      </c>
      <c r="F5" s="99">
        <v>25230.45</v>
      </c>
    </row>
    <row r="6" spans="1:6" x14ac:dyDescent="0.35">
      <c r="A6" s="70" t="s">
        <v>71</v>
      </c>
      <c r="B6" s="49">
        <v>0</v>
      </c>
      <c r="C6" s="48">
        <v>5001.08</v>
      </c>
      <c r="D6" s="49">
        <v>476.39</v>
      </c>
      <c r="E6" s="62">
        <f t="shared" ref="E6:E29" si="0">B6+C6-D6</f>
        <v>4524.6899999999996</v>
      </c>
      <c r="F6" s="100">
        <v>12972.26</v>
      </c>
    </row>
    <row r="7" spans="1:6" x14ac:dyDescent="0.35">
      <c r="A7" s="70" t="s">
        <v>72</v>
      </c>
      <c r="B7" s="49">
        <v>0</v>
      </c>
      <c r="C7" s="48">
        <v>1355.08</v>
      </c>
      <c r="D7" s="49">
        <v>129.08000000000001</v>
      </c>
      <c r="E7" s="62">
        <f t="shared" si="0"/>
        <v>1226</v>
      </c>
      <c r="F7" s="143">
        <v>2621.83</v>
      </c>
    </row>
    <row r="8" spans="1:6" x14ac:dyDescent="0.35">
      <c r="A8" s="70" t="s">
        <v>73</v>
      </c>
      <c r="B8" s="49">
        <v>0</v>
      </c>
      <c r="C8" s="48">
        <v>1355.08</v>
      </c>
      <c r="D8" s="49">
        <v>129.08000000000001</v>
      </c>
      <c r="E8" s="62">
        <f t="shared" si="0"/>
        <v>1226</v>
      </c>
      <c r="F8" s="144"/>
    </row>
    <row r="9" spans="1:6" x14ac:dyDescent="0.35">
      <c r="A9" s="72" t="s">
        <v>74</v>
      </c>
      <c r="B9" s="63">
        <v>0</v>
      </c>
      <c r="C9" s="51">
        <v>613.05999999999995</v>
      </c>
      <c r="D9" s="63">
        <v>58.39</v>
      </c>
      <c r="E9" s="62">
        <f t="shared" si="0"/>
        <v>554.66999999999996</v>
      </c>
      <c r="F9" s="145"/>
    </row>
    <row r="10" spans="1:6" x14ac:dyDescent="0.35">
      <c r="A10" s="73" t="s">
        <v>75</v>
      </c>
      <c r="B10" s="63">
        <v>0</v>
      </c>
      <c r="C10" s="52">
        <v>7711.14</v>
      </c>
      <c r="D10" s="63">
        <v>734.57</v>
      </c>
      <c r="E10" s="62">
        <f t="shared" si="0"/>
        <v>6976.5700000000006</v>
      </c>
      <c r="F10" s="101"/>
    </row>
    <row r="11" spans="1:6" x14ac:dyDescent="0.35">
      <c r="A11" s="73" t="s">
        <v>87</v>
      </c>
      <c r="B11" s="63">
        <v>0</v>
      </c>
      <c r="C11" s="52">
        <v>1097.01</v>
      </c>
      <c r="D11" s="63">
        <v>104.48</v>
      </c>
      <c r="E11" s="62">
        <f t="shared" si="0"/>
        <v>992.53</v>
      </c>
      <c r="F11" s="146"/>
    </row>
    <row r="12" spans="1:6" x14ac:dyDescent="0.35">
      <c r="A12" s="73" t="s">
        <v>88</v>
      </c>
      <c r="B12" s="63">
        <v>0</v>
      </c>
      <c r="C12" s="52">
        <v>806.76</v>
      </c>
      <c r="D12" s="63">
        <v>76.84</v>
      </c>
      <c r="E12" s="62">
        <f t="shared" si="0"/>
        <v>729.92</v>
      </c>
      <c r="F12" s="147"/>
    </row>
    <row r="13" spans="1:6" ht="15" customHeight="1" x14ac:dyDescent="0.35">
      <c r="A13" s="73" t="s">
        <v>89</v>
      </c>
      <c r="B13" s="63">
        <v>0</v>
      </c>
      <c r="C13" s="52">
        <v>451.73</v>
      </c>
      <c r="D13" s="63">
        <v>43.01</v>
      </c>
      <c r="E13" s="62">
        <f t="shared" si="0"/>
        <v>408.72</v>
      </c>
      <c r="F13" s="148"/>
    </row>
    <row r="14" spans="1:6" x14ac:dyDescent="0.35">
      <c r="A14" s="73" t="s">
        <v>117</v>
      </c>
      <c r="B14" s="63">
        <v>0</v>
      </c>
      <c r="C14" s="52">
        <v>580.76</v>
      </c>
      <c r="D14" s="63">
        <v>55.3</v>
      </c>
      <c r="E14" s="62">
        <f t="shared" si="0"/>
        <v>525.46</v>
      </c>
      <c r="F14" s="101"/>
    </row>
    <row r="15" spans="1:6" x14ac:dyDescent="0.35">
      <c r="A15" s="73" t="s">
        <v>30</v>
      </c>
      <c r="B15" s="63">
        <v>0</v>
      </c>
      <c r="C15" s="52">
        <v>12324.84</v>
      </c>
      <c r="D15" s="63">
        <v>1174.08</v>
      </c>
      <c r="E15" s="62">
        <f t="shared" si="0"/>
        <v>11150.76</v>
      </c>
      <c r="F15" s="52">
        <v>12324.84</v>
      </c>
    </row>
    <row r="16" spans="1:6" ht="15" customHeight="1" x14ac:dyDescent="0.35">
      <c r="A16" s="73" t="s">
        <v>31</v>
      </c>
      <c r="B16" s="63">
        <v>0</v>
      </c>
      <c r="C16" s="52">
        <v>354.94</v>
      </c>
      <c r="D16" s="63">
        <v>33.81</v>
      </c>
      <c r="E16" s="62">
        <f t="shared" si="0"/>
        <v>321.13</v>
      </c>
      <c r="F16" s="102">
        <v>0</v>
      </c>
    </row>
    <row r="17" spans="1:6" x14ac:dyDescent="0.35">
      <c r="A17" s="73" t="s">
        <v>32</v>
      </c>
      <c r="B17" s="63">
        <v>0</v>
      </c>
      <c r="C17" s="52">
        <v>1193.82</v>
      </c>
      <c r="D17" s="63">
        <v>113.72</v>
      </c>
      <c r="E17" s="62">
        <f t="shared" si="0"/>
        <v>1080.0999999999999</v>
      </c>
      <c r="F17" s="52">
        <v>1193.82</v>
      </c>
    </row>
    <row r="18" spans="1:6" x14ac:dyDescent="0.35">
      <c r="A18" s="73" t="s">
        <v>33</v>
      </c>
      <c r="B18" s="53">
        <v>0</v>
      </c>
      <c r="C18" s="52">
        <v>11098.85</v>
      </c>
      <c r="D18" s="53">
        <v>1057.29</v>
      </c>
      <c r="E18" s="62">
        <f t="shared" si="0"/>
        <v>10041.560000000001</v>
      </c>
      <c r="F18" s="52">
        <v>11098.85</v>
      </c>
    </row>
    <row r="19" spans="1:6" x14ac:dyDescent="0.35">
      <c r="A19" s="73" t="s">
        <v>34</v>
      </c>
      <c r="B19" s="63">
        <v>0</v>
      </c>
      <c r="C19" s="52">
        <v>11131.24</v>
      </c>
      <c r="D19" s="63">
        <v>1060.3800000000001</v>
      </c>
      <c r="E19" s="62">
        <f t="shared" si="0"/>
        <v>10070.86</v>
      </c>
      <c r="F19" s="52">
        <v>11131.24</v>
      </c>
    </row>
    <row r="20" spans="1:6" x14ac:dyDescent="0.35">
      <c r="A20" s="73" t="s">
        <v>35</v>
      </c>
      <c r="B20" s="63">
        <v>0</v>
      </c>
      <c r="C20" s="52">
        <v>8872.76</v>
      </c>
      <c r="D20" s="63">
        <v>845.23</v>
      </c>
      <c r="E20" s="62">
        <f t="shared" si="0"/>
        <v>8027.5300000000007</v>
      </c>
      <c r="F20" s="52">
        <v>8872.76</v>
      </c>
    </row>
    <row r="21" spans="1:6" x14ac:dyDescent="0.35">
      <c r="A21" s="74" t="s">
        <v>37</v>
      </c>
      <c r="B21" s="63">
        <v>0</v>
      </c>
      <c r="C21" s="54">
        <v>4646.05</v>
      </c>
      <c r="D21" s="63">
        <v>442.58</v>
      </c>
      <c r="E21" s="62">
        <f t="shared" si="0"/>
        <v>4203.47</v>
      </c>
      <c r="F21" s="149">
        <v>7641.36</v>
      </c>
    </row>
    <row r="22" spans="1:6" x14ac:dyDescent="0.35">
      <c r="A22" s="74" t="s">
        <v>38</v>
      </c>
      <c r="B22" s="63">
        <v>0</v>
      </c>
      <c r="C22" s="54">
        <v>3045.04</v>
      </c>
      <c r="D22" s="63">
        <v>242.28</v>
      </c>
      <c r="E22" s="62">
        <f>B22+C22-D22</f>
        <v>2802.7599999999998</v>
      </c>
      <c r="F22" s="150"/>
    </row>
    <row r="23" spans="1:6" x14ac:dyDescent="0.35">
      <c r="A23" s="74" t="s">
        <v>39</v>
      </c>
      <c r="B23" s="63">
        <v>0</v>
      </c>
      <c r="C23" s="54">
        <v>3000.58</v>
      </c>
      <c r="D23" s="63">
        <v>285.83</v>
      </c>
      <c r="E23" s="62">
        <f t="shared" si="0"/>
        <v>2714.75</v>
      </c>
      <c r="F23" s="99"/>
    </row>
    <row r="24" spans="1:6" s="60" customFormat="1" x14ac:dyDescent="0.35">
      <c r="A24" s="74" t="s">
        <v>2</v>
      </c>
      <c r="B24" s="63">
        <v>0</v>
      </c>
      <c r="C24" s="54">
        <v>13486.36</v>
      </c>
      <c r="D24" s="63">
        <v>1284.72</v>
      </c>
      <c r="E24" s="62">
        <f t="shared" si="0"/>
        <v>12201.640000000001</v>
      </c>
      <c r="F24" s="101"/>
    </row>
    <row r="25" spans="1:6" x14ac:dyDescent="0.35">
      <c r="A25" s="74" t="s">
        <v>41</v>
      </c>
      <c r="B25" s="63">
        <v>0</v>
      </c>
      <c r="C25" s="54">
        <v>13034.69</v>
      </c>
      <c r="D25" s="63">
        <v>1241.7</v>
      </c>
      <c r="E25" s="62">
        <f t="shared" si="0"/>
        <v>11792.99</v>
      </c>
      <c r="F25" s="54">
        <v>13034.69</v>
      </c>
    </row>
    <row r="26" spans="1:6" x14ac:dyDescent="0.35">
      <c r="A26" s="74" t="s">
        <v>90</v>
      </c>
      <c r="B26" s="63">
        <v>0</v>
      </c>
      <c r="C26" s="54">
        <v>1290.56</v>
      </c>
      <c r="D26" s="63">
        <v>122.92</v>
      </c>
      <c r="E26" s="62">
        <f t="shared" si="0"/>
        <v>1167.6399999999999</v>
      </c>
      <c r="F26" s="100">
        <v>0</v>
      </c>
    </row>
    <row r="27" spans="1:6" x14ac:dyDescent="0.35">
      <c r="A27" s="74" t="s">
        <v>91</v>
      </c>
      <c r="B27" s="63">
        <v>0</v>
      </c>
      <c r="C27" s="54">
        <v>387.16</v>
      </c>
      <c r="D27" s="63">
        <v>36.869999999999997</v>
      </c>
      <c r="E27" s="62">
        <f t="shared" si="0"/>
        <v>350.29</v>
      </c>
      <c r="F27" s="100">
        <v>0</v>
      </c>
    </row>
    <row r="28" spans="1:6" x14ac:dyDescent="0.35">
      <c r="A28" s="76" t="s">
        <v>92</v>
      </c>
      <c r="B28" s="49">
        <v>0</v>
      </c>
      <c r="C28" s="75">
        <v>709.8</v>
      </c>
      <c r="D28" s="49">
        <v>67.599999999999994</v>
      </c>
      <c r="E28" s="62">
        <f t="shared" si="0"/>
        <v>642.19999999999993</v>
      </c>
      <c r="F28" s="100">
        <v>0</v>
      </c>
    </row>
    <row r="29" spans="1:6" x14ac:dyDescent="0.35">
      <c r="A29" s="70" t="s">
        <v>93</v>
      </c>
      <c r="B29" s="50">
        <v>0</v>
      </c>
      <c r="C29" s="48">
        <v>4323.41</v>
      </c>
      <c r="D29" s="50">
        <v>411.84</v>
      </c>
      <c r="E29" s="62">
        <f t="shared" si="0"/>
        <v>3911.5699999999997</v>
      </c>
      <c r="F29" s="102">
        <v>0</v>
      </c>
    </row>
    <row r="30" spans="1:6" x14ac:dyDescent="0.35">
      <c r="A30" s="67" t="s">
        <v>77</v>
      </c>
      <c r="B30" s="58">
        <f>SUM(B5:B29)</f>
        <v>0</v>
      </c>
      <c r="C30" s="58">
        <f>SUM(C5:C29)</f>
        <v>133102.24000000002</v>
      </c>
      <c r="D30" s="58">
        <f>SUM(D5:D29)</f>
        <v>12631.500000000004</v>
      </c>
      <c r="F30" s="103">
        <f>SUM(E5:E29)</f>
        <v>120470.73999999999</v>
      </c>
    </row>
    <row r="31" spans="1:6" x14ac:dyDescent="0.35">
      <c r="A31" s="68" t="s">
        <v>78</v>
      </c>
      <c r="B31" s="49">
        <v>0</v>
      </c>
      <c r="C31" s="95">
        <v>17228.48</v>
      </c>
      <c r="D31" s="96">
        <v>0</v>
      </c>
      <c r="E31" s="62">
        <f>B31+C31-D31</f>
        <v>17228.48</v>
      </c>
      <c r="F31" s="99"/>
    </row>
    <row r="32" spans="1:6" x14ac:dyDescent="0.35">
      <c r="A32" s="69" t="s">
        <v>43</v>
      </c>
      <c r="B32" s="59">
        <f>B31+B30</f>
        <v>0</v>
      </c>
      <c r="C32" s="59">
        <f t="shared" ref="C32:D32" si="1">C31+C30</f>
        <v>150330.72000000003</v>
      </c>
      <c r="D32" s="59">
        <f t="shared" si="1"/>
        <v>12631.500000000004</v>
      </c>
      <c r="E32" s="97">
        <f>E31+F30</f>
        <v>137699.22</v>
      </c>
      <c r="F32" s="98">
        <f>F30+F31</f>
        <v>120470.73999999999</v>
      </c>
    </row>
    <row r="33" spans="1:5" x14ac:dyDescent="0.35">
      <c r="B33" s="57"/>
      <c r="C33" s="77"/>
      <c r="D33" s="77"/>
      <c r="E33" s="77"/>
    </row>
    <row r="34" spans="1:5" ht="35.25" customHeight="1" x14ac:dyDescent="0.35">
      <c r="A34" s="136"/>
      <c r="B34" s="136"/>
      <c r="C34" s="136"/>
      <c r="D34" s="136"/>
      <c r="E34" s="136"/>
    </row>
    <row r="35" spans="1:5" x14ac:dyDescent="0.35">
      <c r="C35" s="94"/>
      <c r="D35" s="94"/>
      <c r="E35" s="94"/>
    </row>
    <row r="38" spans="1:5" x14ac:dyDescent="0.35">
      <c r="C38" s="9"/>
      <c r="D38" s="9"/>
      <c r="E38" s="9"/>
    </row>
    <row r="39" spans="1:5" x14ac:dyDescent="0.35">
      <c r="C39" s="9"/>
      <c r="D39" s="9"/>
      <c r="E39" s="9"/>
    </row>
  </sheetData>
  <mergeCells count="11">
    <mergeCell ref="A1:F1"/>
    <mergeCell ref="F2:F3"/>
    <mergeCell ref="A34:E34"/>
    <mergeCell ref="D2:D3"/>
    <mergeCell ref="E2:E3"/>
    <mergeCell ref="A2:A3"/>
    <mergeCell ref="B2:B3"/>
    <mergeCell ref="C2:C3"/>
    <mergeCell ref="F7:F9"/>
    <mergeCell ref="F11:F13"/>
    <mergeCell ref="F21:F22"/>
  </mergeCells>
  <pageMargins left="0.51181102362204722" right="0.11811023622047245" top="0.74803149606299213" bottom="0.74803149606299213" header="0.31496062992125984" footer="0.31496062992125984"/>
  <pageSetup paperSize="9" scale="95"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topLeftCell="A4" zoomScale="96" zoomScaleSheetLayoutView="96" workbookViewId="0">
      <selection activeCell="A11" sqref="A11:XFD12"/>
    </sheetView>
  </sheetViews>
  <sheetFormatPr defaultColWidth="15.26953125" defaultRowHeight="14" x14ac:dyDescent="0.3"/>
  <cols>
    <col min="1" max="1" width="4.26953125" style="44" customWidth="1"/>
    <col min="2" max="2" width="24.54296875" style="45" customWidth="1"/>
    <col min="3" max="3" width="13" style="46" customWidth="1"/>
    <col min="4" max="5" width="13.1796875" style="47" customWidth="1"/>
    <col min="6" max="6" width="13" style="47" customWidth="1"/>
    <col min="7" max="7" width="12.453125" style="47" customWidth="1"/>
    <col min="8" max="16384" width="15.26953125" style="32"/>
  </cols>
  <sheetData>
    <row r="1" spans="1:8" ht="48.75" customHeight="1" x14ac:dyDescent="0.3">
      <c r="A1" s="30"/>
      <c r="B1" s="156" t="s">
        <v>109</v>
      </c>
      <c r="C1" s="156"/>
      <c r="D1" s="156"/>
      <c r="E1" s="156"/>
      <c r="F1" s="156"/>
      <c r="G1" s="156"/>
      <c r="H1" s="31"/>
    </row>
    <row r="2" spans="1:8" s="34" customFormat="1" ht="20.25" customHeight="1" x14ac:dyDescent="0.25">
      <c r="A2" s="157" t="s">
        <v>1</v>
      </c>
      <c r="B2" s="158" t="s">
        <v>29</v>
      </c>
      <c r="C2" s="159" t="s">
        <v>106</v>
      </c>
      <c r="D2" s="159" t="s">
        <v>107</v>
      </c>
      <c r="E2" s="159" t="s">
        <v>108</v>
      </c>
      <c r="F2" s="158" t="s">
        <v>85</v>
      </c>
      <c r="G2" s="161" t="s">
        <v>56</v>
      </c>
      <c r="H2" s="33"/>
    </row>
    <row r="3" spans="1:8" s="34" customFormat="1" ht="72.75" customHeight="1" x14ac:dyDescent="0.25">
      <c r="A3" s="157"/>
      <c r="B3" s="157"/>
      <c r="C3" s="160"/>
      <c r="D3" s="160"/>
      <c r="E3" s="160"/>
      <c r="F3" s="158"/>
      <c r="G3" s="161"/>
      <c r="H3" s="33"/>
    </row>
    <row r="4" spans="1:8" s="34" customFormat="1" ht="20.25" customHeight="1" x14ac:dyDescent="0.25">
      <c r="A4" s="64">
        <v>1</v>
      </c>
      <c r="B4" s="64">
        <v>2</v>
      </c>
      <c r="C4" s="64">
        <v>3</v>
      </c>
      <c r="D4" s="64">
        <v>4</v>
      </c>
      <c r="E4" s="64">
        <v>5</v>
      </c>
      <c r="F4" s="65">
        <v>6</v>
      </c>
      <c r="G4" s="35">
        <v>7</v>
      </c>
      <c r="H4" s="33"/>
    </row>
    <row r="5" spans="1:8" s="34" customFormat="1" ht="20.25" customHeight="1" x14ac:dyDescent="0.25">
      <c r="A5" s="151" t="s">
        <v>57</v>
      </c>
      <c r="B5" s="151"/>
      <c r="C5" s="151"/>
      <c r="D5" s="151"/>
      <c r="E5" s="151"/>
      <c r="F5" s="151"/>
      <c r="G5" s="151"/>
      <c r="H5" s="33"/>
    </row>
    <row r="6" spans="1:8" s="34" customFormat="1" ht="20.25" customHeight="1" x14ac:dyDescent="0.25">
      <c r="A6" s="36" t="s">
        <v>58</v>
      </c>
      <c r="B6" s="37" t="s">
        <v>3</v>
      </c>
      <c r="C6" s="38">
        <v>0</v>
      </c>
      <c r="D6" s="52">
        <v>112595.39</v>
      </c>
      <c r="E6" s="63">
        <v>13731.89</v>
      </c>
      <c r="F6" s="38">
        <f>C6+D6-E6</f>
        <v>98863.5</v>
      </c>
      <c r="G6" s="104">
        <v>124789.64</v>
      </c>
      <c r="H6" s="33"/>
    </row>
    <row r="7" spans="1:8" s="34" customFormat="1" ht="20.25" customHeight="1" x14ac:dyDescent="0.25">
      <c r="A7" s="36" t="s">
        <v>59</v>
      </c>
      <c r="B7" s="36" t="s">
        <v>40</v>
      </c>
      <c r="C7" s="39">
        <f>C8+C9</f>
        <v>0</v>
      </c>
      <c r="D7" s="39">
        <f t="shared" ref="D7:E7" si="0">D8+D9</f>
        <v>40325.789999999994</v>
      </c>
      <c r="E7" s="39">
        <f t="shared" si="0"/>
        <v>5265.31</v>
      </c>
      <c r="F7" s="38">
        <f t="shared" ref="F7:F14" si="1">C7+D7-E7</f>
        <v>35060.479999999996</v>
      </c>
      <c r="G7" s="105">
        <v>41169.07</v>
      </c>
      <c r="H7" s="33"/>
    </row>
    <row r="8" spans="1:8" s="34" customFormat="1" ht="20.25" hidden="1" customHeight="1" x14ac:dyDescent="0.25">
      <c r="A8" s="36"/>
      <c r="B8" s="87" t="s">
        <v>60</v>
      </c>
      <c r="C8" s="88">
        <v>0</v>
      </c>
      <c r="D8" s="54">
        <v>35878.199999999997</v>
      </c>
      <c r="E8" s="63">
        <v>4405.67</v>
      </c>
      <c r="F8" s="38">
        <f t="shared" si="1"/>
        <v>31472.53</v>
      </c>
      <c r="G8" s="106"/>
      <c r="H8" s="33"/>
    </row>
    <row r="9" spans="1:8" s="34" customFormat="1" ht="27" hidden="1" customHeight="1" x14ac:dyDescent="0.25">
      <c r="A9" s="36"/>
      <c r="B9" s="87" t="s">
        <v>96</v>
      </c>
      <c r="C9" s="88">
        <v>0</v>
      </c>
      <c r="D9" s="54">
        <v>4447.59</v>
      </c>
      <c r="E9" s="63">
        <v>859.64</v>
      </c>
      <c r="F9" s="38">
        <f t="shared" si="1"/>
        <v>3587.9500000000003</v>
      </c>
      <c r="G9" s="106"/>
      <c r="H9" s="33"/>
    </row>
    <row r="10" spans="1:8" s="34" customFormat="1" ht="24.75" customHeight="1" x14ac:dyDescent="0.25">
      <c r="A10" s="36" t="s">
        <v>61</v>
      </c>
      <c r="B10" s="89" t="s">
        <v>36</v>
      </c>
      <c r="C10" s="88">
        <f>C11+C12</f>
        <v>0</v>
      </c>
      <c r="D10" s="88">
        <f t="shared" ref="D10:E10" si="2">D11+D12</f>
        <v>16553.87</v>
      </c>
      <c r="E10" s="88">
        <f t="shared" si="2"/>
        <v>2000.0600000000002</v>
      </c>
      <c r="F10" s="38">
        <f t="shared" si="1"/>
        <v>14553.81</v>
      </c>
      <c r="G10" s="104">
        <v>22121.58</v>
      </c>
      <c r="H10" s="33"/>
    </row>
    <row r="11" spans="1:8" s="34" customFormat="1" ht="20.25" hidden="1" customHeight="1" x14ac:dyDescent="0.25">
      <c r="A11" s="36"/>
      <c r="B11" s="87" t="s">
        <v>62</v>
      </c>
      <c r="C11" s="88">
        <v>0</v>
      </c>
      <c r="D11" s="52">
        <v>14619.41</v>
      </c>
      <c r="E11" s="63">
        <v>1715.9</v>
      </c>
      <c r="F11" s="38">
        <f t="shared" si="1"/>
        <v>12903.51</v>
      </c>
      <c r="G11" s="106"/>
      <c r="H11" s="33"/>
    </row>
    <row r="12" spans="1:8" s="34" customFormat="1" ht="27" hidden="1" customHeight="1" x14ac:dyDescent="0.25">
      <c r="A12" s="36"/>
      <c r="B12" s="87" t="s">
        <v>97</v>
      </c>
      <c r="C12" s="88">
        <v>0</v>
      </c>
      <c r="D12" s="54">
        <v>1934.46</v>
      </c>
      <c r="E12" s="63">
        <v>284.16000000000003</v>
      </c>
      <c r="F12" s="38">
        <f t="shared" si="1"/>
        <v>1650.3</v>
      </c>
      <c r="G12" s="106"/>
      <c r="H12" s="33"/>
    </row>
    <row r="13" spans="1:8" s="34" customFormat="1" ht="20.25" customHeight="1" x14ac:dyDescent="0.25">
      <c r="A13" s="36" t="s">
        <v>63</v>
      </c>
      <c r="B13" s="89" t="s">
        <v>4</v>
      </c>
      <c r="C13" s="88">
        <v>0</v>
      </c>
      <c r="D13" s="54">
        <v>24028.48</v>
      </c>
      <c r="E13" s="63">
        <v>2884.05</v>
      </c>
      <c r="F13" s="38">
        <f t="shared" si="1"/>
        <v>21144.43</v>
      </c>
      <c r="G13" s="104">
        <v>32817.949999999997</v>
      </c>
      <c r="H13" s="33"/>
    </row>
    <row r="14" spans="1:8" s="34" customFormat="1" ht="20.25" customHeight="1" x14ac:dyDescent="0.25">
      <c r="A14" s="36" t="s">
        <v>64</v>
      </c>
      <c r="B14" s="40" t="s">
        <v>42</v>
      </c>
      <c r="C14" s="88">
        <v>0</v>
      </c>
      <c r="D14" s="54">
        <v>10644.37</v>
      </c>
      <c r="E14" s="53">
        <v>866.41</v>
      </c>
      <c r="F14" s="38">
        <f t="shared" si="1"/>
        <v>9777.9600000000009</v>
      </c>
      <c r="G14" s="106"/>
      <c r="H14" s="33"/>
    </row>
    <row r="15" spans="1:8" s="34" customFormat="1" ht="23.25" customHeight="1" x14ac:dyDescent="0.25">
      <c r="A15" s="152" t="s">
        <v>66</v>
      </c>
      <c r="B15" s="152"/>
      <c r="C15" s="152"/>
      <c r="D15" s="152"/>
      <c r="E15" s="152"/>
      <c r="F15" s="152"/>
      <c r="G15" s="152"/>
    </row>
    <row r="16" spans="1:8" s="34" customFormat="1" ht="50.25" customHeight="1" x14ac:dyDescent="0.25">
      <c r="A16" s="36" t="s">
        <v>65</v>
      </c>
      <c r="B16" s="41" t="s">
        <v>67</v>
      </c>
      <c r="C16" s="55">
        <v>0</v>
      </c>
      <c r="D16" s="56">
        <v>0</v>
      </c>
      <c r="E16" s="56">
        <v>0</v>
      </c>
      <c r="F16" s="56">
        <f>C16+D16-E16</f>
        <v>0</v>
      </c>
      <c r="G16" s="42"/>
    </row>
    <row r="17" spans="1:8" s="34" customFormat="1" ht="25" customHeight="1" x14ac:dyDescent="0.25">
      <c r="A17" s="153" t="s">
        <v>110</v>
      </c>
      <c r="B17" s="154"/>
      <c r="C17" s="43">
        <f>C6+C7+C10+C13+C14+C16</f>
        <v>0</v>
      </c>
      <c r="D17" s="43">
        <f t="shared" ref="D17:F17" si="3">D6+D7+D10+D13+D14+D16</f>
        <v>204147.9</v>
      </c>
      <c r="E17" s="43">
        <f t="shared" si="3"/>
        <v>24747.72</v>
      </c>
      <c r="F17" s="43">
        <f t="shared" si="3"/>
        <v>179400.17999999996</v>
      </c>
      <c r="G17" s="43">
        <f>G6+G7+G10+G13</f>
        <v>220898.24</v>
      </c>
      <c r="H17" s="33"/>
    </row>
    <row r="19" spans="1:8" ht="32.25" customHeight="1" x14ac:dyDescent="0.3">
      <c r="B19" s="155" t="s">
        <v>68</v>
      </c>
      <c r="C19" s="155"/>
      <c r="D19" s="155"/>
      <c r="E19" s="155"/>
      <c r="F19" s="155"/>
      <c r="G19" s="155"/>
    </row>
  </sheetData>
  <mergeCells count="12">
    <mergeCell ref="A5:G5"/>
    <mergeCell ref="A15:G15"/>
    <mergeCell ref="A17:B17"/>
    <mergeCell ref="B19:G19"/>
    <mergeCell ref="B1:G1"/>
    <mergeCell ref="A2:A3"/>
    <mergeCell ref="B2:B3"/>
    <mergeCell ref="C2:C3"/>
    <mergeCell ref="D2:D3"/>
    <mergeCell ref="E2:E3"/>
    <mergeCell ref="F2:F3"/>
    <mergeCell ref="G2:G3"/>
  </mergeCells>
  <pageMargins left="0.70866141732283472" right="0.11811023622047245" top="0.74803149606299213" bottom="0.74803149606299213" header="0.31496062992125984" footer="0.31496062992125984"/>
  <pageSetup paperSize="9" scale="90"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J29"/>
  <sheetViews>
    <sheetView tabSelected="1" topLeftCell="A17" workbookViewId="0">
      <selection activeCell="A19" sqref="A19:F19"/>
    </sheetView>
  </sheetViews>
  <sheetFormatPr defaultRowHeight="14.5" x14ac:dyDescent="0.35"/>
  <cols>
    <col min="1" max="1" width="6.26953125" customWidth="1"/>
    <col min="2" max="2" width="45.1796875" customWidth="1"/>
    <col min="3" max="3" width="11.54296875" bestFit="1" customWidth="1"/>
    <col min="4" max="5" width="11.81640625" customWidth="1"/>
  </cols>
  <sheetData>
    <row r="1" spans="1:6" ht="31.5" customHeight="1" x14ac:dyDescent="0.35">
      <c r="A1" s="173" t="s">
        <v>99</v>
      </c>
      <c r="B1" s="173"/>
      <c r="C1" s="173"/>
      <c r="D1" s="173"/>
      <c r="E1" s="173"/>
      <c r="F1" s="173"/>
    </row>
    <row r="2" spans="1:6" ht="46.5" customHeight="1" x14ac:dyDescent="0.35">
      <c r="A2" s="171" t="s">
        <v>121</v>
      </c>
      <c r="B2" s="171"/>
      <c r="C2" s="171"/>
      <c r="D2" s="171"/>
      <c r="E2" s="171"/>
      <c r="F2" s="171"/>
    </row>
    <row r="3" spans="1:6" ht="96" customHeight="1" x14ac:dyDescent="0.35">
      <c r="A3" s="169" t="s">
        <v>122</v>
      </c>
      <c r="B3" s="174"/>
      <c r="C3" s="174"/>
      <c r="D3" s="174"/>
      <c r="E3" s="174"/>
      <c r="F3" s="174"/>
    </row>
    <row r="4" spans="1:6" ht="79.5" customHeight="1" x14ac:dyDescent="0.35">
      <c r="A4" s="171" t="s">
        <v>123</v>
      </c>
      <c r="B4" s="172"/>
      <c r="C4" s="172"/>
      <c r="D4" s="172"/>
      <c r="E4" s="172"/>
      <c r="F4" s="172"/>
    </row>
    <row r="5" spans="1:6" ht="37.5" customHeight="1" x14ac:dyDescent="0.35">
      <c r="A5" s="162" t="s">
        <v>76</v>
      </c>
      <c r="B5" s="175"/>
      <c r="C5" s="175"/>
      <c r="D5" s="175"/>
      <c r="E5" s="175"/>
      <c r="F5" s="175"/>
    </row>
    <row r="6" spans="1:6" ht="48" customHeight="1" x14ac:dyDescent="0.35">
      <c r="A6" s="171" t="s">
        <v>124</v>
      </c>
      <c r="B6" s="172"/>
      <c r="C6" s="172"/>
      <c r="D6" s="172"/>
      <c r="E6" s="172"/>
      <c r="F6" s="172"/>
    </row>
    <row r="7" spans="1:6" ht="21.75" customHeight="1" x14ac:dyDescent="0.35">
      <c r="A7" s="176" t="s">
        <v>50</v>
      </c>
      <c r="B7" s="176"/>
      <c r="C7" s="176"/>
      <c r="D7" s="176"/>
      <c r="E7" s="176"/>
      <c r="F7" s="176"/>
    </row>
    <row r="8" spans="1:6" ht="96.75" customHeight="1" x14ac:dyDescent="0.35">
      <c r="A8" s="177" t="s">
        <v>125</v>
      </c>
      <c r="B8" s="178"/>
      <c r="C8" s="178"/>
      <c r="D8" s="178"/>
      <c r="E8" s="178"/>
      <c r="F8" s="178"/>
    </row>
    <row r="9" spans="1:6" ht="61.5" customHeight="1" x14ac:dyDescent="0.35">
      <c r="A9" s="162" t="s">
        <v>100</v>
      </c>
      <c r="B9" s="162"/>
      <c r="C9" s="162"/>
      <c r="D9" s="162"/>
      <c r="E9" s="162"/>
      <c r="F9" s="162"/>
    </row>
    <row r="10" spans="1:6" ht="77.25" customHeight="1" x14ac:dyDescent="0.35">
      <c r="A10" s="162" t="s">
        <v>51</v>
      </c>
      <c r="B10" s="162"/>
      <c r="C10" s="162"/>
      <c r="D10" s="162"/>
      <c r="E10" s="162"/>
      <c r="F10" s="162"/>
    </row>
    <row r="11" spans="1:6" ht="90" customHeight="1" x14ac:dyDescent="0.35">
      <c r="A11" s="162" t="s">
        <v>126</v>
      </c>
      <c r="B11" s="162"/>
      <c r="C11" s="162"/>
      <c r="D11" s="162"/>
      <c r="E11" s="162"/>
      <c r="F11" s="162"/>
    </row>
    <row r="12" spans="1:6" ht="73.5" customHeight="1" x14ac:dyDescent="0.35">
      <c r="A12" s="162" t="s">
        <v>52</v>
      </c>
      <c r="B12" s="162"/>
      <c r="C12" s="162"/>
      <c r="D12" s="162"/>
      <c r="E12" s="162"/>
      <c r="F12" s="162"/>
    </row>
    <row r="13" spans="1:6" ht="85.5" customHeight="1" x14ac:dyDescent="0.35">
      <c r="A13" s="162" t="s">
        <v>127</v>
      </c>
      <c r="B13" s="162"/>
      <c r="C13" s="162"/>
      <c r="D13" s="162"/>
      <c r="E13" s="162"/>
      <c r="F13" s="162"/>
    </row>
    <row r="14" spans="1:6" s="28" customFormat="1" ht="231.75" customHeight="1" x14ac:dyDescent="0.35">
      <c r="A14" s="166" t="s">
        <v>101</v>
      </c>
      <c r="B14" s="166"/>
      <c r="C14" s="166"/>
      <c r="D14" s="166"/>
      <c r="E14" s="166"/>
      <c r="F14" s="166"/>
    </row>
    <row r="15" spans="1:6" s="29" customFormat="1" ht="243.75" customHeight="1" x14ac:dyDescent="0.3">
      <c r="A15" s="166" t="s">
        <v>128</v>
      </c>
      <c r="B15" s="166"/>
      <c r="C15" s="166"/>
      <c r="D15" s="166"/>
      <c r="E15" s="166"/>
      <c r="F15" s="166"/>
    </row>
    <row r="16" spans="1:6" ht="149.25" customHeight="1" x14ac:dyDescent="0.35">
      <c r="A16" s="167" t="s">
        <v>102</v>
      </c>
      <c r="B16" s="168"/>
      <c r="C16" s="168"/>
      <c r="D16" s="168"/>
      <c r="E16" s="168"/>
      <c r="F16" s="168"/>
    </row>
    <row r="17" spans="1:10" ht="172.5" customHeight="1" x14ac:dyDescent="0.35">
      <c r="A17" s="162" t="s">
        <v>129</v>
      </c>
      <c r="B17" s="162"/>
      <c r="C17" s="162"/>
      <c r="D17" s="162"/>
      <c r="E17" s="162"/>
      <c r="F17" s="162"/>
    </row>
    <row r="18" spans="1:10" ht="67.5" customHeight="1" x14ac:dyDescent="0.35">
      <c r="A18" s="162" t="s">
        <v>134</v>
      </c>
      <c r="B18" s="162"/>
      <c r="C18" s="162"/>
      <c r="D18" s="162"/>
      <c r="E18" s="162"/>
      <c r="F18" s="162"/>
    </row>
    <row r="19" spans="1:10" ht="108" customHeight="1" x14ac:dyDescent="0.35">
      <c r="A19" s="162" t="s">
        <v>103</v>
      </c>
      <c r="B19" s="162"/>
      <c r="C19" s="162"/>
      <c r="D19" s="162"/>
      <c r="E19" s="162"/>
      <c r="F19" s="162"/>
    </row>
    <row r="20" spans="1:10" ht="67.5" customHeight="1" x14ac:dyDescent="0.35">
      <c r="A20" s="169" t="s">
        <v>130</v>
      </c>
      <c r="B20" s="169"/>
      <c r="C20" s="169"/>
      <c r="D20" s="169"/>
      <c r="E20" s="169"/>
      <c r="F20" s="169"/>
    </row>
    <row r="21" spans="1:10" ht="93" customHeight="1" x14ac:dyDescent="0.35">
      <c r="A21" s="170" t="s">
        <v>131</v>
      </c>
      <c r="B21" s="170"/>
      <c r="C21" s="170"/>
      <c r="D21" s="170"/>
      <c r="E21" s="170"/>
      <c r="F21" s="170"/>
    </row>
    <row r="22" spans="1:10" ht="81.75" customHeight="1" x14ac:dyDescent="0.35">
      <c r="A22" s="162" t="s">
        <v>132</v>
      </c>
      <c r="B22" s="162"/>
      <c r="C22" s="162"/>
      <c r="D22" s="162"/>
      <c r="E22" s="162"/>
      <c r="F22" s="162"/>
    </row>
    <row r="23" spans="1:10" ht="21.75" customHeight="1" x14ac:dyDescent="0.35">
      <c r="A23" s="163" t="s">
        <v>98</v>
      </c>
      <c r="B23" s="163"/>
      <c r="C23" s="163"/>
      <c r="D23" s="163"/>
      <c r="E23" s="163"/>
      <c r="F23" s="163"/>
    </row>
    <row r="24" spans="1:10" x14ac:dyDescent="0.35">
      <c r="A24" s="163" t="s">
        <v>53</v>
      </c>
      <c r="B24" s="163"/>
      <c r="C24" s="83">
        <f>'содержание ОИ'!E32</f>
        <v>137699.22</v>
      </c>
      <c r="D24" s="84" t="s">
        <v>54</v>
      </c>
      <c r="E24" s="85"/>
      <c r="F24" s="85"/>
    </row>
    <row r="25" spans="1:10" x14ac:dyDescent="0.35">
      <c r="A25" s="163" t="s">
        <v>55</v>
      </c>
      <c r="B25" s="163"/>
      <c r="C25" s="83">
        <f>'коммунальные услуги'!F17</f>
        <v>179400.17999999996</v>
      </c>
      <c r="D25" s="66" t="s">
        <v>49</v>
      </c>
      <c r="E25" s="85"/>
      <c r="F25" s="85"/>
    </row>
    <row r="26" spans="1:10" ht="32.25" customHeight="1" x14ac:dyDescent="0.35">
      <c r="A26" s="90" t="s">
        <v>104</v>
      </c>
      <c r="B26" s="90"/>
      <c r="C26" s="91"/>
      <c r="D26" s="92"/>
      <c r="E26" s="164" t="s">
        <v>111</v>
      </c>
      <c r="F26" s="165"/>
    </row>
    <row r="27" spans="1:10" ht="32.25" customHeight="1" x14ac:dyDescent="0.35">
      <c r="A27" s="90" t="s">
        <v>112</v>
      </c>
      <c r="B27" s="90"/>
      <c r="C27" s="91"/>
      <c r="D27" s="92"/>
      <c r="E27" s="165" t="s">
        <v>113</v>
      </c>
      <c r="F27" s="165"/>
    </row>
    <row r="28" spans="1:10" ht="32.25" customHeight="1" x14ac:dyDescent="0.55000000000000004">
      <c r="A28" s="90" t="s">
        <v>47</v>
      </c>
      <c r="B28" s="90"/>
      <c r="C28" s="91"/>
      <c r="D28" s="92"/>
      <c r="E28" s="165" t="s">
        <v>114</v>
      </c>
      <c r="F28" s="165"/>
      <c r="H28" s="86"/>
      <c r="I28" s="86"/>
      <c r="J28" s="86"/>
    </row>
    <row r="29" spans="1:10" ht="32.25" customHeight="1" x14ac:dyDescent="0.55000000000000004">
      <c r="A29" s="90" t="s">
        <v>115</v>
      </c>
      <c r="B29" s="90"/>
      <c r="C29" s="91"/>
      <c r="D29" s="92"/>
      <c r="E29" s="164" t="s">
        <v>116</v>
      </c>
      <c r="F29" s="164"/>
      <c r="G29" s="86"/>
    </row>
  </sheetData>
  <mergeCells count="29">
    <mergeCell ref="A19:F19"/>
    <mergeCell ref="A20:F20"/>
    <mergeCell ref="A21:F21"/>
    <mergeCell ref="A6:F6"/>
    <mergeCell ref="A1:F1"/>
    <mergeCell ref="A2:F2"/>
    <mergeCell ref="A3:F3"/>
    <mergeCell ref="A4:F4"/>
    <mergeCell ref="A5:F5"/>
    <mergeCell ref="A18:F18"/>
    <mergeCell ref="A7:F7"/>
    <mergeCell ref="A8:F8"/>
    <mergeCell ref="A9:F9"/>
    <mergeCell ref="A10:F10"/>
    <mergeCell ref="A11:F11"/>
    <mergeCell ref="A12:F12"/>
    <mergeCell ref="A13:F13"/>
    <mergeCell ref="A14:F14"/>
    <mergeCell ref="A15:F15"/>
    <mergeCell ref="A16:F16"/>
    <mergeCell ref="A17:F17"/>
    <mergeCell ref="A22:F22"/>
    <mergeCell ref="A23:F23"/>
    <mergeCell ref="E29:F29"/>
    <mergeCell ref="A25:B25"/>
    <mergeCell ref="E26:F26"/>
    <mergeCell ref="E27:F27"/>
    <mergeCell ref="E28:F28"/>
    <mergeCell ref="A24:B24"/>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сведения о МКД</vt:lpstr>
      <vt:lpstr>кап. и тек. ремонт, общее имущ</vt:lpstr>
      <vt:lpstr>содержание ОИ</vt:lpstr>
      <vt:lpstr>коммунальные услуги</vt:lpstr>
      <vt:lpstr>пояснительная записка </vt:lpstr>
      <vt:lpstr>'коммунальные услуги'!Область_печати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2018-06-30T09:16:57Z</dcterms:modified>
</cp:coreProperties>
</file>