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3" r:id="rId2"/>
    <sheet name="содержание ОИ" sheetId="2" r:id="rId3"/>
    <sheet name="коммунальные услуги" sheetId="15" r:id="rId4"/>
    <sheet name="пояснительная записка " sheetId="17" r:id="rId5"/>
  </sheets>
  <definedNames>
    <definedName name="_xlnm.Print_Area" localSheetId="3">'коммунальные услуги'!$A$1:$G$19</definedName>
    <definedName name="_xlnm.Print_Area" localSheetId="2">'содержание ОИ'!$A$1:$B$26</definedName>
  </definedNames>
  <calcPr calcId="144525"/>
</workbook>
</file>

<file path=xl/calcChain.xml><?xml version="1.0" encoding="utf-8"?>
<calcChain xmlns="http://schemas.openxmlformats.org/spreadsheetml/2006/main">
  <c r="G17" i="15" l="1"/>
  <c r="F30" i="2"/>
  <c r="E6" i="2" l="1"/>
  <c r="E7" i="2"/>
  <c r="E8" i="2"/>
  <c r="E9" i="2"/>
  <c r="E10" i="2"/>
  <c r="E11" i="2"/>
  <c r="E12" i="2"/>
  <c r="E13" i="2"/>
  <c r="E14" i="2"/>
  <c r="E15" i="2"/>
  <c r="E16" i="2"/>
  <c r="E17" i="2"/>
  <c r="E18" i="2"/>
  <c r="E19" i="2"/>
  <c r="E20" i="2"/>
  <c r="E21" i="2"/>
  <c r="E22" i="2"/>
  <c r="E23" i="2"/>
  <c r="E24" i="2"/>
  <c r="E25" i="2"/>
  <c r="E26" i="2"/>
  <c r="E27" i="2"/>
  <c r="E28" i="2"/>
  <c r="E29" i="2"/>
  <c r="E5" i="2"/>
  <c r="D10" i="15" l="1"/>
  <c r="E10" i="15"/>
  <c r="C10" i="15"/>
  <c r="F8" i="15"/>
  <c r="F9" i="15"/>
  <c r="F11" i="15"/>
  <c r="F12" i="15"/>
  <c r="F13" i="15"/>
  <c r="F14" i="15"/>
  <c r="F6" i="15"/>
  <c r="D7" i="15"/>
  <c r="E7" i="15"/>
  <c r="C7" i="15"/>
  <c r="C17" i="15" s="1"/>
  <c r="E17" i="15" l="1"/>
  <c r="D17" i="15"/>
  <c r="F7" i="15"/>
  <c r="F10" i="15"/>
  <c r="F17" i="15" l="1"/>
  <c r="E31" i="2"/>
  <c r="E30" i="2"/>
  <c r="D30" i="2"/>
  <c r="D32" i="2" s="1"/>
  <c r="C30" i="2"/>
  <c r="C32" i="2" s="1"/>
  <c r="B30" i="2"/>
  <c r="B32" i="2" s="1"/>
  <c r="G18" i="13"/>
  <c r="D18" i="13"/>
  <c r="B18" i="13"/>
  <c r="E32" i="2" l="1"/>
  <c r="C24" i="17" s="1"/>
  <c r="F32" i="2"/>
  <c r="F16" i="15"/>
  <c r="G12" i="13" l="1"/>
  <c r="C25" i="17" l="1"/>
</calcChain>
</file>

<file path=xl/sharedStrings.xml><?xml version="1.0" encoding="utf-8"?>
<sst xmlns="http://schemas.openxmlformats.org/spreadsheetml/2006/main" count="144" uniqueCount="135">
  <si>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</si>
  <si>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</si>
  <si>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</si>
  <si>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</si>
  <si>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</si>
  <si>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</si>
  <si>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</si>
  <si>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</si>
  <si>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</si>
  <si>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</si>
  <si>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</si>
  <si>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</si>
  <si>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</si>
  <si>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</si>
  <si>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</si>
  <si>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</si>
  <si>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</si>
  <si>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</si>
  <si>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</si>
  <si>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</si>
  <si>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</si>
  <si>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</si>
  <si>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</si>
  <si>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</si>
  <si>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</si>
  <si>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</si>
  <si>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</si>
  <si>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Пионерская, дом №1</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</si>
  <si>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</si>
  <si>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</si>
  <si>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</si>
  <si>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</si>
  <si>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</si>
  <si>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</si>
  <si>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</si>
  <si>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</si>
  <si>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</si>
  <si>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</si>
  <si>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</si>
  <si>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</si>
  <si>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</si>
  <si>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</si>
  <si>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</si>
  <si>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Сведения о многоквартирном доме</t>
  </si>
  <si>
    <t>516,4 кв.м.</t>
  </si>
  <si>
    <t>2 666 кв.м.</t>
  </si>
  <si>
    <t>итого:</t>
  </si>
  <si>
    <t>Главный бухгалтер</t>
  </si>
  <si>
    <t>рублей.</t>
  </si>
  <si>
    <t xml:space="preserve">1.14.  Уборочная площадь придомовой территории:                                                </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</si>
  <si>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</si>
  <si>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</si>
  <si>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</si>
  <si>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</si>
  <si>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</si>
  <si>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</si>
  <si>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</si>
  <si>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</si>
  <si>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</si>
  <si>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</si>
  <si>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</si>
  <si>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</si>
  <si>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7.</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</si>
  <si>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</si>
  <si>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</si>
  <si>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</si>
  <si>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</si>
  <si>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</si>
  <si>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</si>
  <si>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</si>
  <si>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</si>
  <si>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3 529,0 кв.м.</t>
  </si>
  <si>
    <t>3 012,6 кв.м.</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</si>
  <si>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</si>
  <si>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</si>
  <si>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</si>
  <si>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</si>
  <si>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</si>
  <si>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Жилые помещения:</t>
  </si>
  <si>
    <t>Итого</t>
  </si>
  <si>
    <t>Нежилые помещения:</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</si>
  <si>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</si>
  <si>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</si>
  <si>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 xml:space="preserve">Наименование работ </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</si>
  <si>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</si>
  <si>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</si>
  <si>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</si>
  <si>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</si>
  <si>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</si>
  <si>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</si>
  <si>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</si>
  <si>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</si>
  <si>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</si>
  <si>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</si>
  <si>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</si>
  <si>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</si>
  <si>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</si>
  <si>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Пояснительная записка к отчёту по договору управления многоквартирным домом №1 по улице Пионерская, за 2017г.</t>
  </si>
  <si>
    <t>По состоянию на 01.01.2018 года задолженность составляет:</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</si>
  <si>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</si>
  <si>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</si>
  <si>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</si>
  <si>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</si>
  <si>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</si>
  <si>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1.12. Количество проживающих по состоянию на 01.01.2018 г.:                                        </t>
  </si>
  <si>
    <t>Сумма задолженности на 01.12.2017 г., руб.</t>
  </si>
  <si>
    <t>Начислено платы с 01.12.2017 г. по 31.12.2017 г., руб.</t>
  </si>
  <si>
    <t>Оплата поступившая с 01.12.2017 г. по 31.12.2017 г., руб.</t>
  </si>
  <si>
    <t>Финансовый отчет управляющей  организации ПАО "ЖТ №1" о представленных коммунальных услугах по многоквартирному дому по адресу: ул. Пионерская д. 1 за период с 01.12.2017 г. по 31.12.2017г.</t>
  </si>
  <si>
    <t>Итого коммунальных услуг с 01.12.2017г. по 31.12.2017г.:</t>
  </si>
  <si>
    <t>О.А. Фаттахова</t>
  </si>
  <si>
    <t>Заместитель директора</t>
  </si>
  <si>
    <t>М.И. Сычева</t>
  </si>
  <si>
    <t>Т. А. Белова</t>
  </si>
  <si>
    <t>И.о.начальника ПЭО</t>
  </si>
  <si>
    <t>Н.Ю. Кривошеева</t>
  </si>
  <si>
    <t>Поверка и замена испорт. КОДПУ ЭЭ</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</si>
  <si>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</si>
  <si>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</si>
  <si>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Сводная бухгалтерская ведомость с разбивкой по видам услуг за период с 01.12.2017 г. по 31.12.2017 г.
по многоквартирному дому: ул. Пионерская д. 1
</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</si>
  <si>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</si>
  <si>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</si>
  <si>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</si>
  <si>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</si>
  <si>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</si>
  <si>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</si>
  <si>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</si>
  <si>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</si>
  <si>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</si>
  <si>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</si>
  <si>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</si>
  <si>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</si>
  <si>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</si>
  <si>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Информация о средствах на текущий ремонт общего имущества многоквартирного дома </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</si>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</sst>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0"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2"/>
      <color rgb="FF000000"/>
      <name val="Times New Roman"/>
      <family val="1"/>
      <charset val="204"/>
    </font>
    <font>
      <sz val="9"/>
      <color theme="1"/>
      <name val="Times New Roman"/>
      <family val="1"/>
      <charset val="204"/>
    </font>
    <font>
      <sz val="11"/>
      <color indexed="8"/>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0"/>
      <name val="Arial Cyr"/>
      <charset val="204"/>
    </font>
    <font>
      <sz val="11"/>
      <color rgb="FFFF0000"/>
      <name val="Times New Roman"/>
      <family val="1"/>
      <charset val="204"/>
    </font>
    <font>
      <sz val="18"/>
      <color rgb="FFFF0000"/>
      <name val="Calibri"/>
      <family val="2"/>
      <charset val="204"/>
      <scheme val="minor"/>
    </font>
    <font>
      <sz val="14"/>
      <color theme="1"/>
      <name val="Times New Roman"/>
      <family val="1"/>
      <charset val="204"/>
    </font>
    <font>
      <b/>
      <sz val="11"/>
      <name val="Times New Roman"/>
      <family val="1"/>
      <charset val="204"/>
    </font>
    <font>
      <b/>
      <sz val="11"/>
      <color theme="1"/>
      <name val="Calibri"/>
      <family val="2"/>
      <charset val="204"/>
      <scheme val="minor"/>
    </font>
    <font>
      <b/>
      <sz val="8"/>
      <color rgb="FF000000"/>
      <name val="Arial"/>
      <family val="2"/>
      <charset val="204"/>
    </font>
    <font>
      <b/>
      <i/>
      <sz val="10"/>
      <color rgb="FF000000"/>
      <name val="Arial"/>
      <family val="2"/>
      <charset val="204"/>
    </font>
    <font>
      <b/>
      <i/>
      <sz val="8"/>
      <color rgb="FF000000"/>
      <name val="Arial"/>
      <family val="2"/>
      <charset val="204"/>
    </font>
    <font>
      <sz val="8"/>
      <color theme="1"/>
      <name val="Arial"/>
      <family val="2"/>
      <charset val="204"/>
    </font>
    <font>
      <sz val="8"/>
      <color indexed="8"/>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2">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bottom style="thin">
        <color indexed="0"/>
      </bottom>
      <diagonal/>
    </border>
    <border>
      <left style="thin">
        <color indexed="64"/>
      </left>
      <right/>
      <top style="thin">
        <color indexed="0"/>
      </top>
      <bottom style="thin">
        <color indexed="0"/>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right/>
      <top style="thin">
        <color indexed="0"/>
      </top>
      <bottom style="thin">
        <color indexed="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0"/>
      </top>
      <bottom/>
      <diagonal/>
    </border>
    <border>
      <left style="thin">
        <color indexed="0"/>
      </left>
      <right style="thin">
        <color indexed="0"/>
      </right>
      <top style="thin">
        <color indexed="0"/>
      </top>
      <bottom/>
      <diagonal/>
    </border>
    <border>
      <left style="thin">
        <color indexed="0"/>
      </left>
      <right/>
      <top style="thin">
        <color indexed="0"/>
      </top>
      <bottom/>
      <diagonal/>
    </border>
    <border>
      <left style="thin">
        <color indexed="0"/>
      </left>
      <right/>
      <top style="thin">
        <color indexed="0"/>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style="thin">
        <color indexed="0"/>
      </top>
      <bottom/>
      <diagonal/>
    </border>
    <border>
      <left style="thin">
        <color indexed="0"/>
      </left>
      <right style="thin">
        <color indexed="64"/>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4" fillId="0" borderId="0"/>
    <xf numFmtId="0" fontId="14" fillId="0" borderId="0"/>
    <xf numFmtId="0" fontId="11" fillId="0" borderId="0"/>
    <xf numFmtId="164" fontId="14" fillId="0" borderId="0" applyFont="0" applyFill="0" applyBorder="0" applyAlignment="0" applyProtection="0"/>
    <xf numFmtId="0" fontId="11" fillId="0" borderId="0"/>
    <xf numFmtId="9" fontId="26" fillId="0" borderId="0" applyFont="0" applyFill="0" applyBorder="0" applyAlignment="0" applyProtection="0"/>
    <xf numFmtId="164" fontId="26" fillId="0" borderId="0" applyFont="0" applyFill="0" applyBorder="0" applyAlignment="0" applyProtection="0"/>
    <xf numFmtId="0" fontId="8" fillId="0" borderId="0">
      <alignment horizontal="center" vertical="top"/>
    </xf>
    <xf numFmtId="0" fontId="39"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83">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2" fillId="0" borderId="2" xfId="0" applyFont="1" applyBorder="1" applyAlignment="1">
      <alignment vertical="center" wrapText="1"/>
    </xf>
    <xf numFmtId="0" fontId="2" fillId="0" borderId="4" xfId="0" applyFont="1" applyBorder="1" applyAlignment="1">
      <alignment vertical="center" wrapText="1"/>
    </xf>
    <xf numFmtId="0" fontId="6" fillId="0" borderId="0" xfId="0" applyFont="1" applyBorder="1" applyAlignment="1">
      <alignment vertical="center"/>
    </xf>
    <xf numFmtId="0" fontId="5" fillId="0" borderId="5" xfId="0" applyFont="1" applyBorder="1" applyAlignment="1">
      <alignment horizontal="center" vertical="center" wrapText="1"/>
    </xf>
    <xf numFmtId="0" fontId="16"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xf numFmtId="0" fontId="16" fillId="0" borderId="0" xfId="0" applyFont="1" applyBorder="1" applyAlignment="1">
      <alignment wrapText="1"/>
    </xf>
    <xf numFmtId="0" fontId="16" fillId="0" borderId="0" xfId="0" applyFont="1" applyBorder="1" applyAlignment="1"/>
    <xf numFmtId="3" fontId="19" fillId="0" borderId="5" xfId="0" applyNumberFormat="1" applyFont="1" applyBorder="1" applyAlignment="1">
      <alignment horizontal="center" vertical="center" wrapText="1"/>
    </xf>
    <xf numFmtId="0" fontId="16" fillId="0" borderId="5" xfId="0" applyFont="1" applyBorder="1" applyAlignment="1">
      <alignment vertical="center"/>
    </xf>
    <xf numFmtId="0" fontId="18" fillId="0" borderId="5" xfId="4" quotePrefix="1" applyFont="1" applyBorder="1" applyAlignment="1">
      <alignment horizontal="left" vertical="center" wrapText="1"/>
    </xf>
    <xf numFmtId="165" fontId="18" fillId="0" borderId="5" xfId="5" applyNumberFormat="1" applyFont="1" applyBorder="1" applyAlignment="1">
      <alignment horizontal="right" vertical="center" wrapText="1"/>
    </xf>
    <xf numFmtId="4" fontId="16" fillId="0" borderId="5" xfId="0" applyNumberFormat="1" applyFont="1" applyBorder="1" applyAlignment="1">
      <alignment vertical="center"/>
    </xf>
    <xf numFmtId="0" fontId="18" fillId="0" borderId="5" xfId="4" applyFont="1" applyBorder="1" applyAlignment="1">
      <alignment horizontal="left" vertical="center" wrapText="1"/>
    </xf>
    <xf numFmtId="0" fontId="19" fillId="0" borderId="5" xfId="0" applyFont="1" applyBorder="1" applyAlignment="1">
      <alignment vertical="center" wrapText="1"/>
    </xf>
    <xf numFmtId="164" fontId="19" fillId="0" borderId="5" xfId="11" applyFont="1" applyBorder="1" applyAlignment="1">
      <alignment horizontal="right" vertical="center"/>
    </xf>
    <xf numFmtId="165" fontId="23" fillId="0" borderId="5" xfId="5" applyNumberFormat="1" applyFont="1" applyBorder="1" applyAlignment="1">
      <alignment horizontal="right" vertical="center" wrapText="1"/>
    </xf>
    <xf numFmtId="0" fontId="5" fillId="0" borderId="0" xfId="0" applyFont="1" applyBorder="1" applyAlignment="1">
      <alignment vertical="center"/>
    </xf>
    <xf numFmtId="0" fontId="25" fillId="0" borderId="0" xfId="0" applyFont="1" applyBorder="1" applyAlignment="1"/>
    <xf numFmtId="0" fontId="25" fillId="0" borderId="0" xfId="0" applyFont="1" applyBorder="1" applyAlignment="1">
      <alignment vertical="center" wrapText="1"/>
    </xf>
    <xf numFmtId="4" fontId="25" fillId="0" borderId="0" xfId="0" applyNumberFormat="1" applyFont="1" applyBorder="1" applyAlignment="1"/>
    <xf numFmtId="0" fontId="0" fillId="0" borderId="0" xfId="0" applyAlignment="1">
      <alignment horizontal="justify"/>
    </xf>
    <xf numFmtId="0" fontId="0" fillId="0" borderId="0" xfId="0" applyAlignment="1">
      <alignment horizontal="justify" vertical="center"/>
    </xf>
    <xf numFmtId="165" fontId="9" fillId="0" borderId="8" xfId="5" applyNumberFormat="1" applyBorder="1" applyAlignment="1">
      <alignment horizontal="right" vertical="center" wrapText="1"/>
    </xf>
    <xf numFmtId="165" fontId="9" fillId="0" borderId="13" xfId="5" applyNumberFormat="1" applyBorder="1" applyAlignment="1">
      <alignment horizontal="right" vertical="center" wrapText="1"/>
    </xf>
    <xf numFmtId="165" fontId="9" fillId="0" borderId="16" xfId="5" applyNumberFormat="1" applyBorder="1" applyAlignment="1">
      <alignment horizontal="right" vertical="center" wrapText="1"/>
    </xf>
    <xf numFmtId="165" fontId="9" fillId="0" borderId="11" xfId="5" applyNumberFormat="1" applyBorder="1" applyAlignment="1">
      <alignment horizontal="right" vertical="center" wrapText="1"/>
    </xf>
    <xf numFmtId="165" fontId="9" fillId="0" borderId="12" xfId="5" applyNumberFormat="1" applyBorder="1" applyAlignment="1">
      <alignment horizontal="right" vertical="center" wrapText="1"/>
    </xf>
    <xf numFmtId="164" fontId="19" fillId="0" borderId="5" xfId="11" applyFont="1" applyFill="1" applyBorder="1" applyAlignment="1">
      <alignment horizontal="right" vertical="center"/>
    </xf>
    <xf numFmtId="0" fontId="5" fillId="0" borderId="5" xfId="0" applyFont="1" applyBorder="1" applyAlignment="1">
      <alignment horizontal="center" vertical="center" wrapText="1"/>
    </xf>
    <xf numFmtId="0" fontId="6" fillId="0" borderId="0" xfId="0" applyFont="1" applyBorder="1" applyAlignment="1">
      <alignment horizontal="center" vertical="center" wrapText="1"/>
    </xf>
    <xf numFmtId="165" fontId="9" fillId="0" borderId="19" xfId="5" applyNumberFormat="1" applyBorder="1" applyAlignment="1">
      <alignment horizontal="right" vertical="center" wrapText="1"/>
    </xf>
    <xf numFmtId="165" fontId="9" fillId="0" borderId="10" xfId="5" applyNumberFormat="1" applyBorder="1" applyAlignment="1">
      <alignment horizontal="right" vertical="center" wrapText="1"/>
    </xf>
    <xf numFmtId="0" fontId="16" fillId="0" borderId="5" xfId="0" applyFont="1" applyBorder="1" applyAlignment="1">
      <alignment horizontal="center" vertical="center" wrapText="1"/>
    </xf>
    <xf numFmtId="0" fontId="18" fillId="0" borderId="5" xfId="2" quotePrefix="1" applyFont="1" applyBorder="1" applyAlignment="1">
      <alignment horizontal="center" vertical="center" wrapText="1"/>
    </xf>
    <xf numFmtId="165" fontId="18" fillId="0" borderId="5" xfId="5" applyNumberFormat="1" applyFont="1" applyFill="1" applyBorder="1" applyAlignment="1">
      <alignment horizontal="right" vertical="center" wrapText="1"/>
    </xf>
    <xf numFmtId="0" fontId="7" fillId="0" borderId="0" xfId="0" applyFont="1" applyAlignment="1">
      <alignment horizontal="justify"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7" fillId="0" borderId="33" xfId="0" applyFont="1" applyBorder="1" applyAlignment="1">
      <alignment horizontal="center" vertical="center"/>
    </xf>
    <xf numFmtId="0" fontId="10" fillId="0" borderId="13" xfId="6" quotePrefix="1" applyBorder="1" applyAlignment="1">
      <alignment vertical="center" wrapText="1"/>
    </xf>
    <xf numFmtId="0" fontId="10" fillId="0" borderId="13" xfId="6" applyBorder="1" applyAlignment="1">
      <alignment vertical="center" wrapText="1"/>
    </xf>
    <xf numFmtId="0" fontId="33" fillId="0" borderId="22" xfId="6" quotePrefix="1" applyFont="1" applyBorder="1" applyAlignment="1">
      <alignment vertical="center" wrapText="1"/>
    </xf>
    <xf numFmtId="0" fontId="9" fillId="0" borderId="8" xfId="4" quotePrefix="1" applyBorder="1" applyAlignment="1">
      <alignment horizontal="left" vertical="center" wrapText="1"/>
    </xf>
    <xf numFmtId="165" fontId="9" fillId="0" borderId="9" xfId="5" applyNumberFormat="1" applyBorder="1" applyAlignment="1">
      <alignment horizontal="right" vertical="center" wrapText="1"/>
    </xf>
    <xf numFmtId="0" fontId="9" fillId="0" borderId="12" xfId="4" quotePrefix="1" applyBorder="1" applyAlignment="1">
      <alignment horizontal="left" vertical="center" wrapText="1"/>
    </xf>
    <xf numFmtId="165" fontId="32" fillId="0" borderId="17" xfId="5" applyNumberFormat="1" applyFont="1" applyBorder="1" applyAlignment="1">
      <alignment horizontal="right" vertical="center" wrapText="1"/>
    </xf>
    <xf numFmtId="165" fontId="9" fillId="0" borderId="5" xfId="5" applyNumberFormat="1" applyBorder="1" applyAlignment="1">
      <alignment horizontal="right" vertical="center" wrapText="1"/>
    </xf>
    <xf numFmtId="165" fontId="34" fillId="0" borderId="5" xfId="5" applyNumberFormat="1" applyFont="1" applyBorder="1" applyAlignment="1">
      <alignment horizontal="right" vertical="center" wrapText="1"/>
    </xf>
    <xf numFmtId="165" fontId="32" fillId="0" borderId="5" xfId="5" applyNumberFormat="1" applyFont="1" applyBorder="1" applyAlignment="1">
      <alignment horizontal="right" vertical="center" wrapText="1"/>
    </xf>
    <xf numFmtId="165" fontId="32" fillId="0" borderId="18" xfId="5" applyNumberFormat="1" applyFont="1" applyBorder="1" applyAlignment="1">
      <alignment horizontal="right" vertical="center" wrapText="1"/>
    </xf>
    <xf numFmtId="0" fontId="0" fillId="0" borderId="9" xfId="0" applyBorder="1" applyAlignment="1">
      <alignment horizontal="center" wrapText="1"/>
    </xf>
    <xf numFmtId="0" fontId="9" fillId="0" borderId="21" xfId="2" quotePrefix="1" applyFont="1" applyBorder="1" applyAlignment="1">
      <alignment horizontal="center" vertical="center" wrapText="1"/>
    </xf>
    <xf numFmtId="4" fontId="36" fillId="0" borderId="5" xfId="0" applyNumberFormat="1" applyFont="1" applyFill="1" applyBorder="1" applyAlignment="1">
      <alignment horizontal="center" vertical="center" wrapText="1"/>
    </xf>
    <xf numFmtId="0" fontId="31" fillId="0" borderId="20" xfId="0" applyFont="1" applyBorder="1" applyAlignment="1">
      <alignment horizontal="left" wrapText="1"/>
    </xf>
    <xf numFmtId="0" fontId="0" fillId="0" borderId="7" xfId="0" applyBorder="1" applyAlignment="1">
      <alignment horizontal="center" wrapText="1"/>
    </xf>
    <xf numFmtId="2" fontId="4" fillId="0" borderId="0" xfId="0" applyNumberFormat="1" applyFont="1" applyBorder="1" applyAlignment="1">
      <alignment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37" fillId="0" borderId="0" xfId="0" applyFont="1"/>
    <xf numFmtId="0" fontId="7" fillId="0" borderId="0" xfId="0" applyFont="1"/>
    <xf numFmtId="0" fontId="7" fillId="0" borderId="0" xfId="0" applyFont="1" applyAlignment="1">
      <alignment horizontal="center" wrapText="1"/>
    </xf>
    <xf numFmtId="0" fontId="28" fillId="0" borderId="0" xfId="0" applyFont="1" applyFill="1" applyAlignment="1">
      <alignment wrapText="1"/>
    </xf>
    <xf numFmtId="0" fontId="21" fillId="0" borderId="5" xfId="4" applyFont="1" applyBorder="1" applyAlignment="1">
      <alignment horizontal="left" vertical="center" wrapText="1"/>
    </xf>
    <xf numFmtId="0" fontId="7" fillId="0" borderId="0" xfId="0" applyFont="1" applyAlignment="1">
      <alignment wrapText="1"/>
    </xf>
    <xf numFmtId="165" fontId="21" fillId="0" borderId="5" xfId="5" applyNumberFormat="1" applyFont="1" applyBorder="1" applyAlignment="1">
      <alignment horizontal="right" vertical="center" wrapText="1"/>
    </xf>
    <xf numFmtId="165" fontId="21" fillId="0" borderId="5" xfId="5" applyNumberFormat="1" applyFont="1" applyFill="1" applyBorder="1" applyAlignment="1">
      <alignment horizontal="right" vertical="center" wrapText="1"/>
    </xf>
    <xf numFmtId="0" fontId="21" fillId="0" borderId="5" xfId="4" quotePrefix="1" applyFont="1" applyBorder="1" applyAlignment="1">
      <alignment horizontal="left" vertical="center" wrapText="1"/>
    </xf>
    <xf numFmtId="165" fontId="9" fillId="0" borderId="7" xfId="5" applyNumberFormat="1" applyBorder="1" applyAlignment="1">
      <alignment horizontal="right" vertical="center" wrapText="1"/>
    </xf>
    <xf numFmtId="0" fontId="5" fillId="0" borderId="0" xfId="0" applyFont="1"/>
    <xf numFmtId="0" fontId="27" fillId="0" borderId="0" xfId="0" applyFont="1" applyFill="1" applyAlignment="1">
      <alignment wrapText="1"/>
    </xf>
    <xf numFmtId="0" fontId="9" fillId="0" borderId="38" xfId="4" quotePrefix="1" applyBorder="1" applyAlignment="1">
      <alignment horizontal="left" vertical="center" wrapText="1"/>
    </xf>
    <xf numFmtId="165" fontId="9" fillId="0" borderId="38" xfId="5" applyNumberFormat="1" applyBorder="1" applyAlignment="1">
      <alignment horizontal="right" vertical="center" wrapText="1"/>
    </xf>
    <xf numFmtId="165" fontId="9" fillId="0" borderId="0" xfId="5" applyNumberFormat="1" applyBorder="1" applyAlignment="1">
      <alignment horizontal="right" vertical="center" wrapText="1"/>
    </xf>
    <xf numFmtId="164" fontId="19" fillId="0" borderId="5" xfId="11" applyFont="1" applyFill="1" applyBorder="1" applyAlignment="1">
      <alignment horizontal="center" vertical="center" wrapText="1"/>
    </xf>
    <xf numFmtId="165" fontId="9" fillId="0" borderId="5" xfId="5" applyNumberFormat="1" applyFill="1" applyBorder="1" applyAlignment="1">
      <alignment horizontal="right" vertical="center" wrapText="1"/>
    </xf>
    <xf numFmtId="165" fontId="35" fillId="0" borderId="5" xfId="0" applyNumberFormat="1" applyFont="1" applyFill="1" applyBorder="1" applyAlignment="1">
      <alignment horizontal="right" vertical="center"/>
    </xf>
    <xf numFmtId="4" fontId="35" fillId="0" borderId="5" xfId="0" applyNumberFormat="1" applyFont="1" applyFill="1" applyBorder="1" applyAlignment="1">
      <alignment horizontal="right" vertical="center"/>
    </xf>
    <xf numFmtId="0" fontId="35" fillId="0" borderId="5" xfId="0" applyFont="1" applyFill="1" applyBorder="1" applyAlignment="1">
      <alignment horizontal="right" vertical="center"/>
    </xf>
    <xf numFmtId="2" fontId="35" fillId="0" borderId="5" xfId="0" applyNumberFormat="1" applyFont="1" applyFill="1" applyBorder="1" applyAlignment="1">
      <alignment horizontal="right" vertical="center"/>
    </xf>
    <xf numFmtId="165" fontId="32" fillId="0" borderId="18" xfId="5" applyNumberFormat="1" applyFont="1" applyFill="1" applyBorder="1" applyAlignment="1">
      <alignment horizontal="right" vertical="center" wrapText="1"/>
    </xf>
    <xf numFmtId="165" fontId="0" fillId="0" borderId="5" xfId="0" applyNumberFormat="1" applyFill="1" applyBorder="1" applyAlignment="1"/>
    <xf numFmtId="4" fontId="19" fillId="0" borderId="5" xfId="0" applyNumberFormat="1" applyFont="1" applyFill="1" applyBorder="1" applyAlignment="1">
      <alignment horizontal="right" vertical="center"/>
    </xf>
    <xf numFmtId="4" fontId="21" fillId="0" borderId="5" xfId="0" applyNumberFormat="1" applyFont="1" applyFill="1" applyBorder="1" applyAlignment="1">
      <alignment horizontal="right" vertical="center"/>
    </xf>
    <xf numFmtId="4" fontId="22" fillId="0" borderId="5" xfId="0" applyNumberFormat="1" applyFont="1" applyFill="1" applyBorder="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xf numFmtId="0" fontId="29"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4" fontId="5" fillId="0" borderId="5" xfId="0" applyNumberFormat="1" applyFont="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top" wrapText="1"/>
    </xf>
    <xf numFmtId="9" fontId="12" fillId="0" borderId="5"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0" fontId="13" fillId="0" borderId="0" xfId="0" applyFont="1" applyFill="1" applyAlignment="1">
      <alignment horizontal="center" wrapText="1"/>
    </xf>
    <xf numFmtId="0" fontId="6"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4" fontId="7" fillId="0" borderId="33" xfId="0" applyNumberFormat="1" applyFont="1" applyBorder="1" applyAlignment="1">
      <alignment horizontal="center" vertical="center" wrapText="1"/>
    </xf>
    <xf numFmtId="4" fontId="7" fillId="0" borderId="34" xfId="0" applyNumberFormat="1" applyFont="1" applyBorder="1" applyAlignment="1">
      <alignment horizontal="center" vertical="center" wrapText="1"/>
    </xf>
    <xf numFmtId="0" fontId="15" fillId="0" borderId="0" xfId="1" quotePrefix="1" applyFont="1" applyBorder="1" applyAlignment="1">
      <alignment horizontal="center" vertical="top" wrapText="1"/>
    </xf>
    <xf numFmtId="4" fontId="36" fillId="0" borderId="5" xfId="0" applyNumberFormat="1" applyFont="1" applyFill="1" applyBorder="1" applyAlignment="1">
      <alignment horizontal="center" vertical="center" wrapText="1"/>
    </xf>
    <xf numFmtId="0" fontId="6" fillId="0" borderId="0" xfId="0" applyFont="1" applyAlignment="1">
      <alignment horizontal="left" wrapText="1"/>
    </xf>
    <xf numFmtId="0" fontId="9" fillId="0" borderId="17" xfId="2" quotePrefix="1" applyBorder="1" applyAlignment="1">
      <alignment horizontal="center" vertical="center" wrapText="1"/>
    </xf>
    <xf numFmtId="0" fontId="0" fillId="0" borderId="7" xfId="0" applyBorder="1" applyAlignment="1">
      <alignment horizontal="center" wrapText="1"/>
    </xf>
    <xf numFmtId="0" fontId="9" fillId="0" borderId="37" xfId="2" quotePrefix="1" applyFont="1" applyBorder="1" applyAlignment="1">
      <alignment horizontal="center" vertical="center" wrapText="1"/>
    </xf>
    <xf numFmtId="0" fontId="9" fillId="0" borderId="38" xfId="2" quotePrefix="1" applyFont="1" applyBorder="1" applyAlignment="1">
      <alignment horizontal="center" vertical="center" wrapText="1"/>
    </xf>
    <xf numFmtId="0" fontId="9" fillId="0" borderId="35" xfId="2" quotePrefix="1" applyBorder="1" applyAlignment="1">
      <alignment horizontal="center" vertical="center" wrapText="1"/>
    </xf>
    <xf numFmtId="0" fontId="0" fillId="0" borderId="36" xfId="0" applyBorder="1" applyAlignment="1">
      <alignment horizontal="center" wrapText="1"/>
    </xf>
    <xf numFmtId="4" fontId="35" fillId="0" borderId="39" xfId="0" applyNumberFormat="1" applyFont="1" applyFill="1" applyBorder="1" applyAlignment="1">
      <alignment horizontal="right" vertical="center"/>
    </xf>
    <xf numFmtId="0" fontId="35" fillId="0" borderId="40" xfId="0" applyFont="1" applyFill="1" applyBorder="1" applyAlignment="1">
      <alignment horizontal="right" vertical="center"/>
    </xf>
    <xf numFmtId="0" fontId="35" fillId="0" borderId="41" xfId="0" applyFont="1" applyFill="1" applyBorder="1" applyAlignment="1">
      <alignment horizontal="right" vertical="center"/>
    </xf>
    <xf numFmtId="0" fontId="35" fillId="0" borderId="39" xfId="0" applyFont="1" applyFill="1" applyBorder="1" applyAlignment="1">
      <alignment horizontal="center" vertical="center"/>
    </xf>
    <xf numFmtId="0" fontId="35" fillId="0" borderId="40" xfId="0" applyFont="1" applyFill="1" applyBorder="1" applyAlignment="1">
      <alignment horizontal="center" vertical="center"/>
    </xf>
    <xf numFmtId="0" fontId="35" fillId="0" borderId="41" xfId="0" applyFont="1" applyFill="1" applyBorder="1" applyAlignment="1">
      <alignment horizontal="center" vertical="center"/>
    </xf>
    <xf numFmtId="165" fontId="35" fillId="0" borderId="39" xfId="0" applyNumberFormat="1" applyFont="1" applyFill="1" applyBorder="1" applyAlignment="1">
      <alignment horizontal="right" vertical="center"/>
    </xf>
    <xf numFmtId="165" fontId="35" fillId="0" borderId="41" xfId="0" applyNumberFormat="1" applyFont="1" applyFill="1" applyBorder="1" applyAlignment="1">
      <alignment horizontal="right" vertical="center"/>
    </xf>
    <xf numFmtId="0" fontId="20" fillId="0" borderId="5" xfId="0" applyFont="1" applyBorder="1" applyAlignment="1">
      <alignment horizontal="left" wrapText="1"/>
    </xf>
    <xf numFmtId="0" fontId="20" fillId="0" borderId="5" xfId="0" applyFont="1" applyBorder="1" applyAlignment="1">
      <alignment horizontal="left" vertical="center" wrapText="1"/>
    </xf>
    <xf numFmtId="0" fontId="23" fillId="0" borderId="6" xfId="4" applyFont="1" applyBorder="1" applyAlignment="1">
      <alignment horizontal="left" vertical="center" wrapText="1"/>
    </xf>
    <xf numFmtId="0" fontId="23" fillId="0" borderId="14" xfId="4" quotePrefix="1" applyFont="1" applyBorder="1" applyAlignment="1">
      <alignment horizontal="left" vertical="center" wrapText="1"/>
    </xf>
    <xf numFmtId="0" fontId="24" fillId="0" borderId="0" xfId="0" applyFont="1" applyBorder="1" applyAlignment="1">
      <alignment horizontal="left" vertical="center" wrapText="1"/>
    </xf>
    <xf numFmtId="0" fontId="17" fillId="0" borderId="0" xfId="1" applyFont="1" applyAlignment="1">
      <alignment horizontal="center" vertical="top" wrapText="1"/>
    </xf>
    <xf numFmtId="0" fontId="16" fillId="0" borderId="5" xfId="0" applyFont="1" applyBorder="1" applyAlignment="1">
      <alignment horizontal="center" vertical="center" wrapText="1"/>
    </xf>
    <xf numFmtId="0" fontId="18" fillId="0" borderId="5" xfId="2" quotePrefix="1" applyFont="1" applyBorder="1" applyAlignment="1">
      <alignment horizontal="center" vertical="center" wrapText="1"/>
    </xf>
    <xf numFmtId="0" fontId="18" fillId="0" borderId="17" xfId="2" quotePrefix="1" applyFont="1" applyBorder="1" applyAlignment="1">
      <alignment horizontal="center" vertical="center" wrapText="1"/>
    </xf>
    <xf numFmtId="0" fontId="16" fillId="0" borderId="7" xfId="0" applyFont="1" applyBorder="1" applyAlignment="1">
      <alignment horizontal="center" wrapText="1"/>
    </xf>
    <xf numFmtId="4" fontId="19" fillId="0" borderId="5" xfId="0" applyNumberFormat="1" applyFont="1" applyFill="1" applyBorder="1" applyAlignment="1">
      <alignment horizontal="center" vertical="center" wrapText="1"/>
    </xf>
    <xf numFmtId="0" fontId="5" fillId="0" borderId="0" xfId="0" applyFont="1" applyAlignment="1">
      <alignment horizontal="left"/>
    </xf>
    <xf numFmtId="0" fontId="5" fillId="3" borderId="0" xfId="0" applyFont="1" applyFill="1" applyAlignment="1">
      <alignment horizontal="justify" vertical="center" wrapText="1"/>
    </xf>
    <xf numFmtId="0" fontId="5" fillId="3" borderId="0" xfId="0" applyFont="1" applyFill="1" applyAlignment="1">
      <alignment horizontal="justify" vertical="center"/>
    </xf>
    <xf numFmtId="0" fontId="30" fillId="2" borderId="0" xfId="0" applyFont="1" applyFill="1" applyAlignment="1">
      <alignment horizontal="center" vertical="center" wrapText="1"/>
    </xf>
    <xf numFmtId="0" fontId="7" fillId="3" borderId="0" xfId="0" applyNumberFormat="1" applyFont="1" applyFill="1" applyAlignment="1">
      <alignment horizontal="justify" vertical="center" wrapText="1"/>
    </xf>
    <xf numFmtId="0" fontId="7" fillId="3" borderId="0" xfId="0" applyNumberFormat="1" applyFont="1" applyFill="1" applyAlignment="1">
      <alignment horizontal="justify" vertical="center"/>
    </xf>
    <xf numFmtId="0" fontId="7" fillId="3" borderId="0" xfId="0" applyFont="1" applyFill="1" applyAlignment="1">
      <alignment horizontal="justify" vertical="center" wrapText="1"/>
    </xf>
    <xf numFmtId="0" fontId="7" fillId="3" borderId="0" xfId="0" applyFont="1" applyFill="1" applyAlignment="1">
      <alignment horizontal="justify" vertical="center"/>
    </xf>
    <xf numFmtId="0" fontId="5"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applyFont="1" applyFill="1" applyAlignment="1">
      <alignment horizontal="left" vertical="center"/>
    </xf>
    <xf numFmtId="0" fontId="7" fillId="3" borderId="0" xfId="0" applyFont="1" applyFill="1" applyAlignment="1">
      <alignment horizontal="justify" wrapText="1"/>
    </xf>
    <xf numFmtId="0" fontId="7" fillId="3" borderId="0" xfId="0" applyNumberFormat="1" applyFont="1" applyFill="1" applyAlignment="1">
      <alignment horizontal="justify" wrapText="1"/>
    </xf>
    <xf numFmtId="0" fontId="37" fillId="3" borderId="0" xfId="0" applyFont="1" applyFill="1" applyAlignment="1">
      <alignment horizontal="justify" wrapText="1"/>
    </xf>
    <xf numFmtId="0" fontId="7" fillId="0" borderId="0" xfId="0" applyFont="1" applyAlignment="1">
      <alignment horizontal="left" vertical="center" wrapText="1"/>
    </xf>
    <xf numFmtId="0" fontId="7" fillId="0" borderId="0" xfId="0" applyFont="1" applyAlignment="1">
      <alignment horizontal="left" wrapText="1"/>
    </xf>
    <xf numFmtId="0" fontId="17" fillId="3" borderId="0" xfId="0" applyFont="1" applyFill="1" applyAlignment="1">
      <alignment horizontal="justify" vertical="center" wrapText="1"/>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2"/>
    <cellStyle name="Обычный 4 2" xfId="22"/>
    <cellStyle name="Обычный 5" xfId="23"/>
    <cellStyle name="Процентный 2" xfId="13"/>
    <cellStyle name="Финансовый" xfId="11"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3" workbookViewId="0">
      <selection sqref="A1:J1"/>
    </sheetView>
  </sheetViews>
  <sheetFormatPr defaultRowHeight="33" customHeight="1" x14ac:dyDescent="0.35"/>
  <cols>
    <col min="8" max="8" width="11.81640625" customWidth="1"/>
    <col min="9" max="9" width="9.1796875" style="7" customWidth="1"/>
    <col min="10" max="10" width="9.1796875" style="7"/>
  </cols>
  <sheetData>
    <row r="1" spans="1:20" ht="33" customHeight="1" x14ac:dyDescent="0.4">
      <c r="A1" s="111" t="s">
        <v>81</v>
      </c>
      <c r="B1" s="111"/>
      <c r="C1" s="111"/>
      <c r="D1" s="111"/>
      <c r="E1" s="111"/>
      <c r="F1" s="111"/>
      <c r="G1" s="111"/>
      <c r="H1" s="111"/>
      <c r="I1" s="111"/>
      <c r="J1" s="111"/>
    </row>
    <row r="2" spans="1:20" ht="33" customHeight="1" x14ac:dyDescent="0.35">
      <c r="A2" s="112" t="s">
        <v>43</v>
      </c>
      <c r="B2" s="113"/>
      <c r="C2" s="113"/>
      <c r="D2" s="113"/>
      <c r="E2" s="113"/>
      <c r="F2" s="113"/>
      <c r="G2" s="113"/>
      <c r="H2" s="113"/>
      <c r="I2" s="113"/>
      <c r="J2" s="113"/>
    </row>
    <row r="3" spans="1:20" ht="33" customHeight="1" x14ac:dyDescent="0.35">
      <c r="A3" s="1"/>
      <c r="B3" s="2"/>
      <c r="C3" s="2"/>
      <c r="D3" s="2"/>
      <c r="E3" s="2"/>
      <c r="F3" s="2"/>
      <c r="G3" s="2"/>
      <c r="H3" s="2"/>
      <c r="I3" s="2"/>
      <c r="J3" s="2"/>
    </row>
    <row r="4" spans="1:20" ht="33" customHeight="1" x14ac:dyDescent="0.35">
      <c r="A4" s="108" t="s">
        <v>27</v>
      </c>
      <c r="B4" s="108"/>
      <c r="C4" s="108"/>
      <c r="D4" s="108"/>
      <c r="E4" s="108"/>
      <c r="F4" s="108"/>
      <c r="G4" s="108"/>
      <c r="H4" s="108"/>
      <c r="I4" s="108"/>
      <c r="J4" s="108"/>
      <c r="K4" s="4"/>
      <c r="L4" s="4"/>
      <c r="M4" s="4"/>
      <c r="N4" s="4"/>
      <c r="O4" s="4"/>
      <c r="P4" s="4"/>
      <c r="Q4" s="4"/>
      <c r="R4" s="4"/>
      <c r="S4" s="4"/>
      <c r="T4" s="4"/>
    </row>
    <row r="5" spans="1:20" ht="33" customHeight="1" x14ac:dyDescent="0.35">
      <c r="A5" s="110" t="s">
        <v>11</v>
      </c>
      <c r="B5" s="110"/>
      <c r="C5" s="110"/>
      <c r="D5" s="110"/>
      <c r="E5" s="110"/>
      <c r="F5" s="110"/>
      <c r="G5" s="110"/>
      <c r="H5" s="110"/>
      <c r="I5" s="109">
        <v>1972</v>
      </c>
      <c r="J5" s="109"/>
      <c r="K5" s="3"/>
      <c r="L5" s="3"/>
      <c r="M5" s="3"/>
      <c r="N5" s="3"/>
      <c r="O5" s="3"/>
      <c r="P5" s="3"/>
      <c r="Q5" s="3"/>
      <c r="R5" s="3"/>
      <c r="S5" s="5"/>
      <c r="T5" s="5"/>
    </row>
    <row r="6" spans="1:20" ht="33" customHeight="1" x14ac:dyDescent="0.35">
      <c r="A6" s="110" t="s">
        <v>12</v>
      </c>
      <c r="B6" s="110"/>
      <c r="C6" s="110"/>
      <c r="D6" s="110"/>
      <c r="E6" s="110"/>
      <c r="F6" s="110"/>
      <c r="G6" s="110"/>
      <c r="H6" s="110"/>
      <c r="I6" s="109">
        <v>5</v>
      </c>
      <c r="J6" s="109"/>
      <c r="K6" s="3"/>
      <c r="L6" s="3"/>
      <c r="M6" s="3"/>
      <c r="N6" s="3"/>
      <c r="O6" s="3"/>
      <c r="P6" s="3"/>
      <c r="Q6" s="3"/>
      <c r="R6" s="3"/>
      <c r="S6" s="5"/>
      <c r="T6" s="5"/>
    </row>
    <row r="7" spans="1:20" ht="33" customHeight="1" x14ac:dyDescent="0.35">
      <c r="A7" s="110" t="s">
        <v>13</v>
      </c>
      <c r="B7" s="110"/>
      <c r="C7" s="110"/>
      <c r="D7" s="110"/>
      <c r="E7" s="110"/>
      <c r="F7" s="110"/>
      <c r="G7" s="110"/>
      <c r="H7" s="110"/>
      <c r="I7" s="109">
        <v>68</v>
      </c>
      <c r="J7" s="109"/>
      <c r="K7" s="3"/>
      <c r="L7" s="3"/>
      <c r="M7" s="3"/>
      <c r="N7" s="3"/>
      <c r="O7" s="3"/>
      <c r="P7" s="3"/>
      <c r="Q7" s="3"/>
      <c r="R7" s="3"/>
      <c r="S7" s="5"/>
      <c r="T7" s="5"/>
    </row>
    <row r="8" spans="1:20" ht="33" customHeight="1" x14ac:dyDescent="0.35">
      <c r="A8" s="110" t="s">
        <v>14</v>
      </c>
      <c r="B8" s="110"/>
      <c r="C8" s="110"/>
      <c r="D8" s="110"/>
      <c r="E8" s="110"/>
      <c r="F8" s="110"/>
      <c r="G8" s="110"/>
      <c r="H8" s="110"/>
      <c r="I8" s="109">
        <v>0</v>
      </c>
      <c r="J8" s="109"/>
      <c r="K8" s="3"/>
      <c r="L8" s="3"/>
      <c r="M8" s="3"/>
      <c r="N8" s="3"/>
      <c r="O8" s="3"/>
      <c r="P8" s="3"/>
      <c r="Q8" s="3"/>
      <c r="R8" s="3"/>
      <c r="S8" s="5"/>
      <c r="T8" s="5"/>
    </row>
    <row r="9" spans="1:20" ht="33" customHeight="1" x14ac:dyDescent="0.35">
      <c r="A9" s="110" t="s">
        <v>15</v>
      </c>
      <c r="B9" s="110"/>
      <c r="C9" s="110"/>
      <c r="D9" s="110"/>
      <c r="E9" s="110"/>
      <c r="F9" s="110"/>
      <c r="G9" s="110"/>
      <c r="H9" s="110"/>
      <c r="I9" s="109">
        <v>0</v>
      </c>
      <c r="J9" s="109"/>
      <c r="K9" s="3"/>
      <c r="L9" s="3"/>
      <c r="M9" s="3"/>
      <c r="N9" s="3"/>
      <c r="O9" s="3"/>
      <c r="P9" s="3"/>
      <c r="Q9" s="3"/>
      <c r="R9" s="3"/>
      <c r="S9" s="5"/>
      <c r="T9" s="5"/>
    </row>
    <row r="10" spans="1:20" ht="33" customHeight="1" x14ac:dyDescent="0.35">
      <c r="A10" s="110" t="s">
        <v>16</v>
      </c>
      <c r="B10" s="110"/>
      <c r="C10" s="110"/>
      <c r="D10" s="110"/>
      <c r="E10" s="110"/>
      <c r="F10" s="110"/>
      <c r="G10" s="110"/>
      <c r="H10" s="110"/>
      <c r="I10" s="109" t="s">
        <v>22</v>
      </c>
      <c r="J10" s="109"/>
      <c r="K10" s="3"/>
      <c r="L10" s="3"/>
      <c r="M10" s="3"/>
      <c r="N10" s="3"/>
      <c r="O10" s="3"/>
      <c r="P10" s="3"/>
      <c r="Q10" s="3"/>
      <c r="R10" s="3"/>
      <c r="S10" s="5"/>
      <c r="T10" s="5"/>
    </row>
    <row r="11" spans="1:20" ht="33" customHeight="1" x14ac:dyDescent="0.35">
      <c r="A11" s="108" t="s">
        <v>17</v>
      </c>
      <c r="B11" s="108"/>
      <c r="C11" s="108"/>
      <c r="D11" s="108"/>
      <c r="E11" s="108"/>
      <c r="F11" s="108"/>
      <c r="G11" s="108"/>
      <c r="H11" s="108"/>
      <c r="I11" s="109" t="s">
        <v>10</v>
      </c>
      <c r="J11" s="109"/>
      <c r="K11" s="3"/>
      <c r="L11" s="3"/>
      <c r="M11" s="3"/>
      <c r="N11" s="3"/>
      <c r="O11" s="3"/>
      <c r="P11" s="3"/>
      <c r="Q11" s="3"/>
      <c r="R11" s="3"/>
      <c r="S11" s="5"/>
      <c r="T11" s="5"/>
    </row>
    <row r="12" spans="1:20" ht="33" customHeight="1" x14ac:dyDescent="0.35">
      <c r="A12" s="108" t="s">
        <v>18</v>
      </c>
      <c r="B12" s="108"/>
      <c r="C12" s="108"/>
      <c r="D12" s="108"/>
      <c r="E12" s="108"/>
      <c r="F12" s="108"/>
      <c r="G12" s="108"/>
      <c r="H12" s="108"/>
      <c r="I12" s="109" t="s">
        <v>10</v>
      </c>
      <c r="J12" s="109"/>
      <c r="K12" s="3"/>
      <c r="L12" s="3"/>
      <c r="M12" s="3"/>
      <c r="N12" s="3"/>
      <c r="O12" s="3"/>
      <c r="P12" s="3"/>
      <c r="Q12" s="3"/>
      <c r="R12" s="3"/>
      <c r="S12" s="5"/>
      <c r="T12" s="5"/>
    </row>
    <row r="13" spans="1:20" ht="33" customHeight="1" x14ac:dyDescent="0.35">
      <c r="A13" s="108" t="s">
        <v>19</v>
      </c>
      <c r="B13" s="108"/>
      <c r="C13" s="108"/>
      <c r="D13" s="108"/>
      <c r="E13" s="108"/>
      <c r="F13" s="108"/>
      <c r="G13" s="108"/>
      <c r="H13" s="108"/>
      <c r="I13" s="109" t="s">
        <v>10</v>
      </c>
      <c r="J13" s="109"/>
      <c r="K13" s="3"/>
      <c r="L13" s="3"/>
      <c r="M13" s="3"/>
      <c r="N13" s="3"/>
      <c r="O13" s="3"/>
      <c r="P13" s="3"/>
      <c r="Q13" s="3"/>
      <c r="R13" s="3"/>
      <c r="S13" s="5"/>
      <c r="T13" s="5"/>
    </row>
    <row r="14" spans="1:20" ht="33" customHeight="1" x14ac:dyDescent="0.35">
      <c r="A14" s="108" t="s">
        <v>20</v>
      </c>
      <c r="B14" s="108"/>
      <c r="C14" s="108"/>
      <c r="D14" s="108"/>
      <c r="E14" s="108"/>
      <c r="F14" s="108"/>
      <c r="G14" s="108"/>
      <c r="H14" s="108"/>
      <c r="I14" s="109" t="s">
        <v>10</v>
      </c>
      <c r="J14" s="109"/>
      <c r="K14" s="3"/>
      <c r="L14" s="3"/>
      <c r="M14" s="3"/>
      <c r="N14" s="3"/>
      <c r="O14" s="3"/>
      <c r="P14" s="3"/>
      <c r="Q14" s="3"/>
      <c r="R14" s="3"/>
      <c r="S14" s="5"/>
      <c r="T14" s="5"/>
    </row>
    <row r="15" spans="1:20" ht="33" customHeight="1" x14ac:dyDescent="0.35">
      <c r="A15" s="108" t="s">
        <v>104</v>
      </c>
      <c r="B15" s="108"/>
      <c r="C15" s="108"/>
      <c r="D15" s="108"/>
      <c r="E15" s="108"/>
      <c r="F15" s="108"/>
      <c r="G15" s="108"/>
      <c r="H15" s="108"/>
      <c r="I15" s="109">
        <v>162</v>
      </c>
      <c r="J15" s="109"/>
      <c r="K15" s="3"/>
      <c r="L15" s="3"/>
      <c r="M15" s="3"/>
      <c r="N15" s="3"/>
      <c r="O15" s="3"/>
      <c r="P15" s="3"/>
      <c r="Q15" s="3"/>
      <c r="R15" s="3"/>
      <c r="S15" s="5"/>
      <c r="T15" s="5"/>
    </row>
    <row r="16" spans="1:20" ht="33" customHeight="1" x14ac:dyDescent="0.35">
      <c r="A16" s="108" t="s">
        <v>21</v>
      </c>
      <c r="B16" s="108"/>
      <c r="C16" s="108"/>
      <c r="D16" s="108"/>
      <c r="E16" s="108"/>
      <c r="F16" s="108"/>
      <c r="G16" s="108"/>
      <c r="H16" s="108"/>
      <c r="I16" s="109" t="s">
        <v>71</v>
      </c>
      <c r="J16" s="109"/>
      <c r="K16" s="3"/>
      <c r="L16" s="3"/>
      <c r="M16" s="3"/>
      <c r="N16" s="3"/>
      <c r="O16" s="3"/>
      <c r="P16" s="3"/>
      <c r="Q16" s="3"/>
      <c r="R16" s="3"/>
      <c r="S16" s="5"/>
      <c r="T16" s="5"/>
    </row>
    <row r="17" spans="1:20" ht="33" customHeight="1" x14ac:dyDescent="0.35">
      <c r="A17" s="108" t="s">
        <v>23</v>
      </c>
      <c r="B17" s="108"/>
      <c r="C17" s="108"/>
      <c r="D17" s="108"/>
      <c r="E17" s="108"/>
      <c r="F17" s="108"/>
      <c r="G17" s="108"/>
      <c r="H17" s="108"/>
      <c r="I17" s="109" t="s">
        <v>72</v>
      </c>
      <c r="J17" s="109"/>
      <c r="K17" s="3"/>
      <c r="L17" s="4"/>
      <c r="M17" s="4"/>
      <c r="N17" s="4"/>
      <c r="O17" s="4"/>
      <c r="P17" s="4"/>
      <c r="Q17" s="4"/>
      <c r="R17" s="4"/>
      <c r="S17" s="6"/>
      <c r="T17" s="6"/>
    </row>
    <row r="18" spans="1:20" ht="33" customHeight="1" x14ac:dyDescent="0.35">
      <c r="A18" s="108" t="s">
        <v>24</v>
      </c>
      <c r="B18" s="108"/>
      <c r="C18" s="108"/>
      <c r="D18" s="108"/>
      <c r="E18" s="108"/>
      <c r="F18" s="108"/>
      <c r="G18" s="108"/>
      <c r="H18" s="108"/>
      <c r="I18" s="109" t="s">
        <v>44</v>
      </c>
      <c r="J18" s="109"/>
      <c r="K18" s="3"/>
      <c r="L18" s="4"/>
      <c r="M18" s="4"/>
      <c r="N18" s="4"/>
      <c r="O18" s="4"/>
      <c r="P18" s="4"/>
      <c r="Q18" s="4"/>
      <c r="R18" s="4"/>
      <c r="S18" s="6"/>
      <c r="T18" s="6"/>
    </row>
    <row r="19" spans="1:20" ht="33" customHeight="1" x14ac:dyDescent="0.35">
      <c r="A19" s="108" t="s">
        <v>49</v>
      </c>
      <c r="B19" s="108"/>
      <c r="C19" s="108"/>
      <c r="D19" s="108"/>
      <c r="E19" s="108"/>
      <c r="F19" s="108"/>
      <c r="G19" s="108"/>
      <c r="H19" s="108"/>
      <c r="I19" s="109" t="s">
        <v>45</v>
      </c>
      <c r="J19" s="109"/>
      <c r="K19" s="3"/>
      <c r="L19" s="3"/>
      <c r="M19" s="3"/>
      <c r="N19" s="3"/>
      <c r="O19" s="3"/>
      <c r="P19" s="3"/>
      <c r="Q19" s="3"/>
      <c r="R19" s="3"/>
      <c r="S19" s="5"/>
      <c r="T19" s="5"/>
    </row>
  </sheetData>
  <mergeCells count="33">
    <mergeCell ref="A14:H14"/>
    <mergeCell ref="A2:J2"/>
    <mergeCell ref="A4:J4"/>
    <mergeCell ref="A15:H15"/>
    <mergeCell ref="A16:H16"/>
    <mergeCell ref="I9:J9"/>
    <mergeCell ref="I10:J10"/>
    <mergeCell ref="I11:J11"/>
    <mergeCell ref="I12:J12"/>
    <mergeCell ref="I13:J13"/>
    <mergeCell ref="I14:J14"/>
    <mergeCell ref="I15:J15"/>
    <mergeCell ref="A1:J1"/>
    <mergeCell ref="I5:J5"/>
    <mergeCell ref="I6:J6"/>
    <mergeCell ref="I7:J7"/>
    <mergeCell ref="I8:J8"/>
    <mergeCell ref="A18:H18"/>
    <mergeCell ref="A19:H19"/>
    <mergeCell ref="I18:J18"/>
    <mergeCell ref="I19:J19"/>
    <mergeCell ref="A5:H5"/>
    <mergeCell ref="A6:H6"/>
    <mergeCell ref="A7:H7"/>
    <mergeCell ref="A8:H8"/>
    <mergeCell ref="A9:H9"/>
    <mergeCell ref="I16:J16"/>
    <mergeCell ref="I17:J17"/>
    <mergeCell ref="A10:H10"/>
    <mergeCell ref="A11:H11"/>
    <mergeCell ref="A12:H12"/>
    <mergeCell ref="A13:H13"/>
    <mergeCell ref="A17:H17"/>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5" workbookViewId="0">
      <selection activeCell="J15" sqref="J15"/>
    </sheetView>
  </sheetViews>
  <sheetFormatPr defaultColWidth="9.1796875" defaultRowHeight="14.5" x14ac:dyDescent="0.35"/>
  <cols>
    <col min="1" max="1" width="8.1796875" style="15" customWidth="1"/>
    <col min="2" max="2" width="19" style="15" customWidth="1"/>
    <col min="3" max="3" width="16.453125" style="15" customWidth="1"/>
    <col min="4" max="4" width="12.54296875" style="15" customWidth="1"/>
    <col min="5" max="5" width="14.453125" style="15" customWidth="1"/>
    <col min="6" max="6" width="11.453125" style="15" customWidth="1"/>
    <col min="7" max="7" width="10.54296875" style="15" customWidth="1"/>
    <col min="8" max="8" width="16.7265625" style="15" customWidth="1"/>
    <col min="9" max="16384" width="9.1796875" style="16"/>
  </cols>
  <sheetData>
    <row r="1" spans="1:8" ht="16.5" hidden="1" x14ac:dyDescent="0.35">
      <c r="A1" s="11"/>
      <c r="B1" s="11"/>
      <c r="C1" s="21"/>
      <c r="D1" s="21"/>
      <c r="E1" s="12"/>
    </row>
    <row r="2" spans="1:8" ht="17" hidden="1" thickBot="1" x14ac:dyDescent="0.4">
      <c r="A2" s="13"/>
      <c r="B2" s="13"/>
      <c r="C2" s="22"/>
      <c r="D2" s="22"/>
      <c r="E2" s="14" t="s">
        <v>0</v>
      </c>
    </row>
    <row r="3" spans="1:8" ht="24.75" customHeight="1" x14ac:dyDescent="0.35"/>
    <row r="4" spans="1:8" x14ac:dyDescent="0.35">
      <c r="A4" s="23"/>
      <c r="B4" s="23"/>
      <c r="C4" s="23"/>
      <c r="D4" s="23"/>
      <c r="E4" s="23"/>
      <c r="F4" s="23"/>
      <c r="G4" s="52"/>
      <c r="H4" s="52"/>
    </row>
    <row r="5" spans="1:8" ht="15" customHeight="1" x14ac:dyDescent="0.35">
      <c r="A5" s="127" t="s">
        <v>82</v>
      </c>
      <c r="B5" s="127"/>
      <c r="C5" s="127"/>
      <c r="D5" s="127"/>
      <c r="E5" s="127"/>
      <c r="F5" s="127"/>
      <c r="G5" s="127"/>
      <c r="H5" s="127"/>
    </row>
    <row r="6" spans="1:8" ht="15" thickBot="1" x14ac:dyDescent="0.4">
      <c r="A6" s="17"/>
      <c r="B6" s="17"/>
      <c r="C6" s="17"/>
      <c r="D6" s="17"/>
      <c r="E6" s="17"/>
      <c r="F6" s="17"/>
      <c r="G6" s="17"/>
    </row>
    <row r="7" spans="1:8" s="18" customFormat="1" ht="36" customHeight="1" x14ac:dyDescent="0.35">
      <c r="A7" s="59" t="s">
        <v>1</v>
      </c>
      <c r="B7" s="128" t="s">
        <v>83</v>
      </c>
      <c r="C7" s="129"/>
      <c r="D7" s="130"/>
      <c r="E7" s="60" t="s">
        <v>25</v>
      </c>
      <c r="F7" s="60" t="s">
        <v>26</v>
      </c>
      <c r="G7" s="131" t="s">
        <v>9</v>
      </c>
      <c r="H7" s="132"/>
    </row>
    <row r="8" spans="1:8" ht="15" thickBot="1" x14ac:dyDescent="0.4">
      <c r="A8" s="61">
        <v>0</v>
      </c>
      <c r="B8" s="133">
        <v>0</v>
      </c>
      <c r="C8" s="134"/>
      <c r="D8" s="135"/>
      <c r="E8" s="62">
        <v>0</v>
      </c>
      <c r="F8" s="62">
        <v>0</v>
      </c>
      <c r="G8" s="136">
        <v>0</v>
      </c>
      <c r="H8" s="137"/>
    </row>
    <row r="10" spans="1:8" ht="63.75" customHeight="1" x14ac:dyDescent="0.3">
      <c r="A10" s="126" t="s">
        <v>118</v>
      </c>
      <c r="B10" s="126"/>
      <c r="C10" s="126"/>
      <c r="D10" s="126"/>
      <c r="E10" s="126"/>
      <c r="F10" s="126"/>
      <c r="G10" s="126"/>
      <c r="H10" s="126"/>
    </row>
    <row r="11" spans="1:8" ht="111.75" customHeight="1" x14ac:dyDescent="0.35">
      <c r="A11" s="123" t="s">
        <v>117</v>
      </c>
      <c r="B11" s="123"/>
      <c r="C11" s="124" t="s">
        <v>84</v>
      </c>
      <c r="D11" s="124"/>
      <c r="E11" s="125" t="s">
        <v>85</v>
      </c>
      <c r="F11" s="125"/>
      <c r="G11" s="125" t="s">
        <v>86</v>
      </c>
      <c r="H11" s="125"/>
    </row>
    <row r="12" spans="1:8" x14ac:dyDescent="0.35">
      <c r="A12" s="114">
        <v>4545.24</v>
      </c>
      <c r="B12" s="114"/>
      <c r="C12" s="115">
        <v>0</v>
      </c>
      <c r="D12" s="115"/>
      <c r="E12" s="115">
        <v>0</v>
      </c>
      <c r="F12" s="115"/>
      <c r="G12" s="114">
        <f>A12+C12-E12</f>
        <v>4545.24</v>
      </c>
      <c r="H12" s="114"/>
    </row>
    <row r="14" spans="1:8" ht="24" customHeight="1" x14ac:dyDescent="0.35">
      <c r="A14" s="121" t="s">
        <v>133</v>
      </c>
      <c r="B14" s="121"/>
      <c r="C14" s="121"/>
      <c r="D14" s="121"/>
      <c r="E14" s="121"/>
      <c r="F14" s="121"/>
      <c r="G14" s="121"/>
      <c r="H14" s="121"/>
    </row>
    <row r="15" spans="1:8" x14ac:dyDescent="0.35">
      <c r="A15" s="19"/>
    </row>
    <row r="16" spans="1:8" ht="68.25" customHeight="1" x14ac:dyDescent="0.35">
      <c r="A16" s="24" t="s">
        <v>5</v>
      </c>
      <c r="B16" s="122" t="s">
        <v>6</v>
      </c>
      <c r="C16" s="122"/>
      <c r="D16" s="122" t="s">
        <v>7</v>
      </c>
      <c r="E16" s="122"/>
      <c r="F16" s="122"/>
      <c r="G16" s="122" t="s">
        <v>8</v>
      </c>
      <c r="H16" s="122"/>
    </row>
    <row r="17" spans="1:8" s="20" customFormat="1" x14ac:dyDescent="0.35">
      <c r="A17" s="51">
        <v>2017</v>
      </c>
      <c r="B17" s="116">
        <v>17382.72</v>
      </c>
      <c r="C17" s="117"/>
      <c r="D17" s="116">
        <v>3015.14</v>
      </c>
      <c r="E17" s="118"/>
      <c r="F17" s="117"/>
      <c r="G17" s="119">
        <v>0</v>
      </c>
      <c r="H17" s="120"/>
    </row>
    <row r="18" spans="1:8" s="20" customFormat="1" x14ac:dyDescent="0.35">
      <c r="A18" s="24" t="s">
        <v>46</v>
      </c>
      <c r="B18" s="114">
        <f>SUM(B17:B17)</f>
        <v>17382.72</v>
      </c>
      <c r="C18" s="114"/>
      <c r="D18" s="114">
        <f>SUM(D17:D17)</f>
        <v>3015.14</v>
      </c>
      <c r="E18" s="114"/>
      <c r="F18" s="114"/>
      <c r="G18" s="115">
        <f>SUM(G17:G17)</f>
        <v>0</v>
      </c>
      <c r="H18" s="115"/>
    </row>
    <row r="21" spans="1:8" x14ac:dyDescent="0.35">
      <c r="C21" s="96"/>
      <c r="D21" s="96"/>
      <c r="E21" s="17"/>
    </row>
    <row r="22" spans="1:8" x14ac:dyDescent="0.35">
      <c r="C22" s="17"/>
      <c r="D22" s="17"/>
      <c r="E22" s="17"/>
    </row>
    <row r="23" spans="1:8" x14ac:dyDescent="0.35">
      <c r="C23" s="17"/>
      <c r="D23" s="17"/>
      <c r="E23" s="17"/>
    </row>
    <row r="24" spans="1:8" x14ac:dyDescent="0.35">
      <c r="C24" s="17"/>
      <c r="D24" s="17"/>
      <c r="E24" s="17"/>
    </row>
  </sheetData>
  <mergeCells count="24">
    <mergeCell ref="A10:H10"/>
    <mergeCell ref="A5:H5"/>
    <mergeCell ref="B7:D7"/>
    <mergeCell ref="G7:H7"/>
    <mergeCell ref="B8:D8"/>
    <mergeCell ref="G8:H8"/>
    <mergeCell ref="A14:H14"/>
    <mergeCell ref="B16:C16"/>
    <mergeCell ref="D16:F16"/>
    <mergeCell ref="G16:H16"/>
    <mergeCell ref="A11:B11"/>
    <mergeCell ref="C11:D11"/>
    <mergeCell ref="E11:F11"/>
    <mergeCell ref="G11:H11"/>
    <mergeCell ref="A12:B12"/>
    <mergeCell ref="C12:D12"/>
    <mergeCell ref="E12:F12"/>
    <mergeCell ref="G12:H12"/>
    <mergeCell ref="B18:C18"/>
    <mergeCell ref="D18:F18"/>
    <mergeCell ref="G18:H18"/>
    <mergeCell ref="B17:C17"/>
    <mergeCell ref="D17:F17"/>
    <mergeCell ref="G17:H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8"/>
  <sheetViews>
    <sheetView topLeftCell="A10" workbookViewId="0">
      <selection activeCell="G29" sqref="G29"/>
    </sheetView>
  </sheetViews>
  <sheetFormatPr defaultColWidth="16.54296875" defaultRowHeight="14.5" x14ac:dyDescent="0.35"/>
  <cols>
    <col min="1" max="1" width="45.26953125" style="10" customWidth="1"/>
    <col min="2" max="2" width="12.7265625" style="8" customWidth="1"/>
    <col min="3" max="7" width="12.7265625" style="9" customWidth="1"/>
    <col min="8" max="16384" width="16.54296875" style="9"/>
  </cols>
  <sheetData>
    <row r="1" spans="1:6" ht="48.75" customHeight="1" x14ac:dyDescent="0.35">
      <c r="A1" s="138" t="s">
        <v>119</v>
      </c>
      <c r="B1" s="138"/>
      <c r="C1" s="138"/>
      <c r="D1" s="138"/>
      <c r="E1" s="138"/>
      <c r="F1" s="138"/>
    </row>
    <row r="2" spans="1:6" ht="30.75" customHeight="1" x14ac:dyDescent="0.35">
      <c r="A2" s="145" t="s">
        <v>28</v>
      </c>
      <c r="B2" s="141" t="s">
        <v>105</v>
      </c>
      <c r="C2" s="141" t="s">
        <v>106</v>
      </c>
      <c r="D2" s="141" t="s">
        <v>107</v>
      </c>
      <c r="E2" s="143" t="s">
        <v>87</v>
      </c>
      <c r="F2" s="139" t="s">
        <v>96</v>
      </c>
    </row>
    <row r="3" spans="1:6" ht="63.75" customHeight="1" x14ac:dyDescent="0.35">
      <c r="A3" s="146"/>
      <c r="B3" s="142"/>
      <c r="C3" s="142"/>
      <c r="D3" s="142"/>
      <c r="E3" s="144"/>
      <c r="F3" s="139"/>
    </row>
    <row r="4" spans="1:6" x14ac:dyDescent="0.35">
      <c r="A4" s="77" t="s">
        <v>78</v>
      </c>
      <c r="B4" s="74"/>
      <c r="C4" s="78"/>
      <c r="D4" s="74"/>
      <c r="E4" s="75"/>
      <c r="F4" s="76"/>
    </row>
    <row r="5" spans="1:6" x14ac:dyDescent="0.35">
      <c r="A5" s="66" t="s">
        <v>88</v>
      </c>
      <c r="B5" s="67">
        <v>0</v>
      </c>
      <c r="C5" s="45">
        <v>18828.91</v>
      </c>
      <c r="D5" s="67">
        <v>3552.48</v>
      </c>
      <c r="E5" s="53">
        <f>B5+C5-D5</f>
        <v>15276.43</v>
      </c>
      <c r="F5" s="45">
        <v>18828.91</v>
      </c>
    </row>
    <row r="6" spans="1:6" x14ac:dyDescent="0.35">
      <c r="A6" s="66" t="s">
        <v>73</v>
      </c>
      <c r="B6" s="46">
        <v>0</v>
      </c>
      <c r="C6" s="45">
        <v>3464.65</v>
      </c>
      <c r="D6" s="46">
        <v>644.29</v>
      </c>
      <c r="E6" s="53">
        <f t="shared" ref="E6:E29" si="0">B6+C6-D6</f>
        <v>2820.36</v>
      </c>
      <c r="F6" s="100">
        <v>6296.61</v>
      </c>
    </row>
    <row r="7" spans="1:6" x14ac:dyDescent="0.35">
      <c r="A7" s="66" t="s">
        <v>74</v>
      </c>
      <c r="B7" s="46">
        <v>0</v>
      </c>
      <c r="C7" s="45">
        <v>1235.24</v>
      </c>
      <c r="D7" s="46">
        <v>232.39</v>
      </c>
      <c r="E7" s="53">
        <f t="shared" si="0"/>
        <v>1002.85</v>
      </c>
      <c r="F7" s="147">
        <v>2621.83</v>
      </c>
    </row>
    <row r="8" spans="1:6" x14ac:dyDescent="0.35">
      <c r="A8" s="66" t="s">
        <v>75</v>
      </c>
      <c r="B8" s="46">
        <v>0</v>
      </c>
      <c r="C8" s="45">
        <v>1235.24</v>
      </c>
      <c r="D8" s="46">
        <v>232.39</v>
      </c>
      <c r="E8" s="53">
        <f t="shared" si="0"/>
        <v>1002.85</v>
      </c>
      <c r="F8" s="148"/>
    </row>
    <row r="9" spans="1:6" x14ac:dyDescent="0.35">
      <c r="A9" s="66" t="s">
        <v>76</v>
      </c>
      <c r="B9" s="46">
        <v>0</v>
      </c>
      <c r="C9" s="45">
        <v>572.41</v>
      </c>
      <c r="D9" s="46">
        <v>107.67</v>
      </c>
      <c r="E9" s="53">
        <f t="shared" si="0"/>
        <v>464.73999999999995</v>
      </c>
      <c r="F9" s="149"/>
    </row>
    <row r="10" spans="1:6" x14ac:dyDescent="0.35">
      <c r="A10" s="66" t="s">
        <v>77</v>
      </c>
      <c r="B10" s="46">
        <v>0</v>
      </c>
      <c r="C10" s="45">
        <v>7260.44</v>
      </c>
      <c r="D10" s="46">
        <v>1259.4000000000001</v>
      </c>
      <c r="E10" s="53">
        <f t="shared" si="0"/>
        <v>6001.0399999999991</v>
      </c>
      <c r="F10" s="101"/>
    </row>
    <row r="11" spans="1:6" x14ac:dyDescent="0.35">
      <c r="A11" s="66" t="s">
        <v>89</v>
      </c>
      <c r="B11" s="46">
        <v>0</v>
      </c>
      <c r="C11" s="45">
        <v>994.23</v>
      </c>
      <c r="D11" s="46">
        <v>187.06</v>
      </c>
      <c r="E11" s="53">
        <f t="shared" si="0"/>
        <v>807.17000000000007</v>
      </c>
      <c r="F11" s="150"/>
    </row>
    <row r="12" spans="1:6" x14ac:dyDescent="0.35">
      <c r="A12" s="66" t="s">
        <v>90</v>
      </c>
      <c r="B12" s="46">
        <v>0</v>
      </c>
      <c r="C12" s="45">
        <v>723.03</v>
      </c>
      <c r="D12" s="46">
        <v>136.02000000000001</v>
      </c>
      <c r="E12" s="53">
        <f t="shared" si="0"/>
        <v>587.01</v>
      </c>
      <c r="F12" s="151"/>
    </row>
    <row r="13" spans="1:6" x14ac:dyDescent="0.35">
      <c r="A13" s="66" t="s">
        <v>91</v>
      </c>
      <c r="B13" s="47">
        <v>0</v>
      </c>
      <c r="C13" s="45">
        <v>421.77</v>
      </c>
      <c r="D13" s="47">
        <v>79.34</v>
      </c>
      <c r="E13" s="53">
        <f t="shared" si="0"/>
        <v>342.42999999999995</v>
      </c>
      <c r="F13" s="152"/>
    </row>
    <row r="14" spans="1:6" x14ac:dyDescent="0.35">
      <c r="A14" s="66" t="s">
        <v>116</v>
      </c>
      <c r="B14" s="46">
        <v>0</v>
      </c>
      <c r="C14" s="45">
        <v>542.30999999999995</v>
      </c>
      <c r="D14" s="46">
        <v>94.09</v>
      </c>
      <c r="E14" s="53">
        <f t="shared" si="0"/>
        <v>448.21999999999991</v>
      </c>
      <c r="F14" s="101"/>
    </row>
    <row r="15" spans="1:6" x14ac:dyDescent="0.35">
      <c r="A15" s="66" t="s">
        <v>29</v>
      </c>
      <c r="B15" s="46">
        <v>0</v>
      </c>
      <c r="C15" s="45">
        <v>14310.01</v>
      </c>
      <c r="D15" s="46">
        <v>2694.83</v>
      </c>
      <c r="E15" s="53">
        <f t="shared" si="0"/>
        <v>11615.18</v>
      </c>
      <c r="F15" s="45">
        <v>14310.01</v>
      </c>
    </row>
    <row r="16" spans="1:6" x14ac:dyDescent="0.35">
      <c r="A16" s="66" t="s">
        <v>30</v>
      </c>
      <c r="B16" s="46">
        <v>0</v>
      </c>
      <c r="C16" s="45">
        <v>331.46</v>
      </c>
      <c r="D16" s="46">
        <v>62.36</v>
      </c>
      <c r="E16" s="53">
        <f t="shared" si="0"/>
        <v>269.09999999999997</v>
      </c>
      <c r="F16" s="102">
        <v>0</v>
      </c>
    </row>
    <row r="17" spans="1:6" x14ac:dyDescent="0.35">
      <c r="A17" s="66" t="s">
        <v>31</v>
      </c>
      <c r="B17" s="46">
        <v>0</v>
      </c>
      <c r="C17" s="45">
        <v>1114.68</v>
      </c>
      <c r="D17" s="46">
        <v>209.68</v>
      </c>
      <c r="E17" s="53">
        <f t="shared" si="0"/>
        <v>905</v>
      </c>
      <c r="F17" s="45">
        <v>1114.68</v>
      </c>
    </row>
    <row r="18" spans="1:6" x14ac:dyDescent="0.35">
      <c r="A18" s="94" t="s">
        <v>32</v>
      </c>
      <c r="B18" s="54">
        <v>0</v>
      </c>
      <c r="C18" s="95">
        <v>10996.15</v>
      </c>
      <c r="D18" s="54">
        <v>2017.02</v>
      </c>
      <c r="E18" s="53">
        <f t="shared" si="0"/>
        <v>8979.1299999999992</v>
      </c>
      <c r="F18" s="95">
        <v>10996.15</v>
      </c>
    </row>
    <row r="19" spans="1:6" x14ac:dyDescent="0.35">
      <c r="A19" s="68" t="s">
        <v>33</v>
      </c>
      <c r="B19" s="54">
        <v>0</v>
      </c>
      <c r="C19" s="49">
        <v>10092.370000000001</v>
      </c>
      <c r="D19" s="54">
        <v>1901.33</v>
      </c>
      <c r="E19" s="53">
        <f t="shared" si="0"/>
        <v>8191.0400000000009</v>
      </c>
      <c r="F19" s="49">
        <v>10092.370000000001</v>
      </c>
    </row>
    <row r="20" spans="1:6" x14ac:dyDescent="0.35">
      <c r="A20" s="68" t="s">
        <v>34</v>
      </c>
      <c r="B20" s="54">
        <v>0</v>
      </c>
      <c r="C20" s="49">
        <v>7079.77</v>
      </c>
      <c r="D20" s="54">
        <v>1340.65</v>
      </c>
      <c r="E20" s="53">
        <f t="shared" si="0"/>
        <v>5739.1200000000008</v>
      </c>
      <c r="F20" s="49">
        <v>7079.77</v>
      </c>
    </row>
    <row r="21" spans="1:6" x14ac:dyDescent="0.35">
      <c r="A21" s="68" t="s">
        <v>36</v>
      </c>
      <c r="B21" s="54">
        <v>0</v>
      </c>
      <c r="C21" s="49">
        <v>3615.12</v>
      </c>
      <c r="D21" s="54">
        <v>680.12</v>
      </c>
      <c r="E21" s="53">
        <f t="shared" si="0"/>
        <v>2935</v>
      </c>
      <c r="F21" s="153">
        <v>6667.89</v>
      </c>
    </row>
    <row r="22" spans="1:6" x14ac:dyDescent="0.35">
      <c r="A22" s="68" t="s">
        <v>37</v>
      </c>
      <c r="B22" s="54">
        <v>0</v>
      </c>
      <c r="C22" s="49">
        <v>2418.15</v>
      </c>
      <c r="D22" s="54">
        <v>468.47</v>
      </c>
      <c r="E22" s="53">
        <f t="shared" si="0"/>
        <v>1949.68</v>
      </c>
      <c r="F22" s="154"/>
    </row>
    <row r="23" spans="1:6" x14ac:dyDescent="0.35">
      <c r="A23" s="68" t="s">
        <v>38</v>
      </c>
      <c r="B23" s="54">
        <v>0</v>
      </c>
      <c r="C23" s="49">
        <v>2801.79</v>
      </c>
      <c r="D23" s="54">
        <v>527.12</v>
      </c>
      <c r="E23" s="53">
        <f t="shared" si="0"/>
        <v>2274.67</v>
      </c>
      <c r="F23" s="99"/>
    </row>
    <row r="24" spans="1:6" x14ac:dyDescent="0.35">
      <c r="A24" s="68" t="s">
        <v>2</v>
      </c>
      <c r="B24" s="48">
        <v>0</v>
      </c>
      <c r="C24" s="49">
        <v>17382.72</v>
      </c>
      <c r="D24" s="48">
        <v>3015.14</v>
      </c>
      <c r="E24" s="53">
        <f t="shared" si="0"/>
        <v>14367.580000000002</v>
      </c>
      <c r="F24" s="101"/>
    </row>
    <row r="25" spans="1:6" x14ac:dyDescent="0.35">
      <c r="A25" s="68" t="s">
        <v>40</v>
      </c>
      <c r="B25" s="54">
        <v>0</v>
      </c>
      <c r="C25" s="49">
        <v>12170.91</v>
      </c>
      <c r="D25" s="54">
        <v>2299.98</v>
      </c>
      <c r="E25" s="53">
        <f t="shared" si="0"/>
        <v>9870.93</v>
      </c>
      <c r="F25" s="49">
        <v>12170.91</v>
      </c>
    </row>
    <row r="26" spans="1:6" x14ac:dyDescent="0.35">
      <c r="A26" s="66" t="s">
        <v>92</v>
      </c>
      <c r="B26" s="46">
        <v>0</v>
      </c>
      <c r="C26" s="45">
        <v>1295.49</v>
      </c>
      <c r="D26" s="46">
        <v>243.72</v>
      </c>
      <c r="E26" s="53">
        <f t="shared" si="0"/>
        <v>1051.77</v>
      </c>
      <c r="F26" s="102">
        <v>0</v>
      </c>
    </row>
    <row r="27" spans="1:6" x14ac:dyDescent="0.35">
      <c r="A27" s="66" t="s">
        <v>93</v>
      </c>
      <c r="B27" s="46">
        <v>0</v>
      </c>
      <c r="C27" s="45">
        <v>361.47</v>
      </c>
      <c r="D27" s="46">
        <v>67.989999999999995</v>
      </c>
      <c r="E27" s="53">
        <f t="shared" si="0"/>
        <v>293.48</v>
      </c>
      <c r="F27" s="100">
        <v>0</v>
      </c>
    </row>
    <row r="28" spans="1:6" x14ac:dyDescent="0.35">
      <c r="A28" s="66" t="s">
        <v>94</v>
      </c>
      <c r="B28" s="46">
        <v>0</v>
      </c>
      <c r="C28" s="45">
        <v>723.03</v>
      </c>
      <c r="D28" s="46">
        <v>136.02000000000001</v>
      </c>
      <c r="E28" s="53">
        <f t="shared" si="0"/>
        <v>587.01</v>
      </c>
      <c r="F28" s="102">
        <v>0</v>
      </c>
    </row>
    <row r="29" spans="1:6" x14ac:dyDescent="0.35">
      <c r="A29" s="66" t="s">
        <v>95</v>
      </c>
      <c r="B29" s="47">
        <v>0</v>
      </c>
      <c r="C29" s="45">
        <v>4157.43</v>
      </c>
      <c r="D29" s="47">
        <v>782.15</v>
      </c>
      <c r="E29" s="53">
        <f t="shared" si="0"/>
        <v>3375.28</v>
      </c>
      <c r="F29" s="100">
        <v>5601.2</v>
      </c>
    </row>
    <row r="30" spans="1:6" x14ac:dyDescent="0.35">
      <c r="A30" s="63" t="s">
        <v>79</v>
      </c>
      <c r="B30" s="69">
        <f>SUM(B5:B29)</f>
        <v>0</v>
      </c>
      <c r="C30" s="69">
        <f>SUM(C5:C29)</f>
        <v>124128.78</v>
      </c>
      <c r="D30" s="69">
        <f>SUM(D5:D29)</f>
        <v>22971.710000000006</v>
      </c>
      <c r="E30" s="73">
        <f>SUM(E5:E29)</f>
        <v>101157.06999999999</v>
      </c>
      <c r="F30" s="103">
        <f>SUM(F5:F29)</f>
        <v>95780.33</v>
      </c>
    </row>
    <row r="31" spans="1:6" x14ac:dyDescent="0.35">
      <c r="A31" s="64" t="s">
        <v>80</v>
      </c>
      <c r="B31" s="70">
        <v>0</v>
      </c>
      <c r="C31" s="98">
        <v>0</v>
      </c>
      <c r="D31" s="98">
        <v>0</v>
      </c>
      <c r="E31" s="70">
        <f>B31+C31-D31</f>
        <v>0</v>
      </c>
      <c r="F31" s="104"/>
    </row>
    <row r="32" spans="1:6" x14ac:dyDescent="0.35">
      <c r="A32" s="65" t="s">
        <v>42</v>
      </c>
      <c r="B32" s="71">
        <f>B31+B30</f>
        <v>0</v>
      </c>
      <c r="C32" s="71">
        <f>C31+C30</f>
        <v>124128.78</v>
      </c>
      <c r="D32" s="71">
        <f>D31+D30</f>
        <v>22971.710000000006</v>
      </c>
      <c r="E32" s="71">
        <f>E31+E30</f>
        <v>101157.06999999999</v>
      </c>
      <c r="F32" s="72">
        <f>SUM(F5:F31)</f>
        <v>191560.66</v>
      </c>
    </row>
    <row r="34" spans="1:5" ht="36.75" customHeight="1" x14ac:dyDescent="0.35">
      <c r="A34" s="140"/>
      <c r="B34" s="140"/>
      <c r="C34" s="140"/>
      <c r="D34" s="140"/>
      <c r="E34" s="140"/>
    </row>
    <row r="37" spans="1:5" x14ac:dyDescent="0.35">
      <c r="B37" s="79"/>
      <c r="C37" s="79"/>
      <c r="D37" s="79"/>
      <c r="E37" s="79"/>
    </row>
    <row r="38" spans="1:5" x14ac:dyDescent="0.35">
      <c r="B38" s="79"/>
      <c r="C38" s="79"/>
      <c r="D38" s="79"/>
      <c r="E38" s="79"/>
    </row>
  </sheetData>
  <mergeCells count="11">
    <mergeCell ref="A1:F1"/>
    <mergeCell ref="F2:F3"/>
    <mergeCell ref="A34:E34"/>
    <mergeCell ref="D2:D3"/>
    <mergeCell ref="E2:E3"/>
    <mergeCell ref="A2:A3"/>
    <mergeCell ref="B2:B3"/>
    <mergeCell ref="C2:C3"/>
    <mergeCell ref="F7:F9"/>
    <mergeCell ref="F11:F13"/>
    <mergeCell ref="F21:F22"/>
  </mergeCells>
  <pageMargins left="0.51181102362204722" right="0.11811023622047245" top="0.74803149606299213" bottom="0.74803149606299213" header="0.31496062992125984" footer="0.31496062992125984"/>
  <pageSetup paperSize="9" scale="95"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topLeftCell="A4" zoomScale="96" zoomScaleSheetLayoutView="96" workbookViewId="0">
      <selection activeCell="H18" sqref="H18"/>
    </sheetView>
  </sheetViews>
  <sheetFormatPr defaultColWidth="15.26953125" defaultRowHeight="14" x14ac:dyDescent="0.3"/>
  <cols>
    <col min="1" max="1" width="4.26953125" style="39" customWidth="1"/>
    <col min="2" max="2" width="24.54296875" style="40" customWidth="1"/>
    <col min="3" max="3" width="13" style="41" customWidth="1"/>
    <col min="4" max="5" width="13" style="42" customWidth="1"/>
    <col min="6" max="6" width="13.7265625" style="42" customWidth="1"/>
    <col min="7" max="7" width="12.453125" style="42" customWidth="1"/>
    <col min="8" max="16384" width="15.26953125" style="27"/>
  </cols>
  <sheetData>
    <row r="1" spans="1:8" ht="48.75" customHeight="1" x14ac:dyDescent="0.3">
      <c r="A1" s="25"/>
      <c r="B1" s="160" t="s">
        <v>108</v>
      </c>
      <c r="C1" s="160"/>
      <c r="D1" s="160"/>
      <c r="E1" s="160"/>
      <c r="F1" s="160"/>
      <c r="G1" s="160"/>
      <c r="H1" s="26"/>
    </row>
    <row r="2" spans="1:8" s="29" customFormat="1" ht="20.25" customHeight="1" x14ac:dyDescent="0.25">
      <c r="A2" s="161" t="s">
        <v>1</v>
      </c>
      <c r="B2" s="162" t="s">
        <v>28</v>
      </c>
      <c r="C2" s="163" t="s">
        <v>105</v>
      </c>
      <c r="D2" s="163" t="s">
        <v>106</v>
      </c>
      <c r="E2" s="163" t="s">
        <v>107</v>
      </c>
      <c r="F2" s="162" t="s">
        <v>87</v>
      </c>
      <c r="G2" s="165" t="s">
        <v>50</v>
      </c>
      <c r="H2" s="28"/>
    </row>
    <row r="3" spans="1:8" s="29" customFormat="1" ht="72.75" customHeight="1" x14ac:dyDescent="0.25">
      <c r="A3" s="161"/>
      <c r="B3" s="161"/>
      <c r="C3" s="164"/>
      <c r="D3" s="164"/>
      <c r="E3" s="164"/>
      <c r="F3" s="162"/>
      <c r="G3" s="165"/>
      <c r="H3" s="28"/>
    </row>
    <row r="4" spans="1:8" s="29" customFormat="1" ht="20.25" customHeight="1" x14ac:dyDescent="0.25">
      <c r="A4" s="55">
        <v>1</v>
      </c>
      <c r="B4" s="55">
        <v>2</v>
      </c>
      <c r="C4" s="55">
        <v>3</v>
      </c>
      <c r="D4" s="55">
        <v>4</v>
      </c>
      <c r="E4" s="55">
        <v>5</v>
      </c>
      <c r="F4" s="56">
        <v>6</v>
      </c>
      <c r="G4" s="30">
        <v>7</v>
      </c>
      <c r="H4" s="28"/>
    </row>
    <row r="5" spans="1:8" s="29" customFormat="1" ht="20.25" customHeight="1" x14ac:dyDescent="0.25">
      <c r="A5" s="155" t="s">
        <v>51</v>
      </c>
      <c r="B5" s="155"/>
      <c r="C5" s="155"/>
      <c r="D5" s="155"/>
      <c r="E5" s="155"/>
      <c r="F5" s="155"/>
      <c r="G5" s="155"/>
      <c r="H5" s="28"/>
    </row>
    <row r="6" spans="1:8" s="29" customFormat="1" ht="20.25" customHeight="1" x14ac:dyDescent="0.25">
      <c r="A6" s="31" t="s">
        <v>52</v>
      </c>
      <c r="B6" s="32" t="s">
        <v>3</v>
      </c>
      <c r="C6" s="33">
        <v>0</v>
      </c>
      <c r="D6" s="49">
        <v>90010.98</v>
      </c>
      <c r="E6" s="54">
        <v>22782.98</v>
      </c>
      <c r="F6" s="57">
        <f>C6+D6-E6</f>
        <v>67228</v>
      </c>
      <c r="G6" s="105">
        <v>120087.53</v>
      </c>
      <c r="H6" s="28"/>
    </row>
    <row r="7" spans="1:8" s="29" customFormat="1" ht="20.25" customHeight="1" x14ac:dyDescent="0.25">
      <c r="A7" s="31" t="s">
        <v>53</v>
      </c>
      <c r="B7" s="31" t="s">
        <v>39</v>
      </c>
      <c r="C7" s="34">
        <f>C8+C9</f>
        <v>0</v>
      </c>
      <c r="D7" s="34">
        <f t="shared" ref="D7:E7" si="0">D8+D9</f>
        <v>53261.66</v>
      </c>
      <c r="E7" s="34">
        <f t="shared" si="0"/>
        <v>12746.01</v>
      </c>
      <c r="F7" s="57">
        <f t="shared" ref="F7:F14" si="1">C7+D7-E7</f>
        <v>40515.65</v>
      </c>
      <c r="G7" s="106">
        <v>39252.86</v>
      </c>
      <c r="H7" s="28"/>
    </row>
    <row r="8" spans="1:8" s="29" customFormat="1" ht="20.25" hidden="1" customHeight="1" x14ac:dyDescent="0.25">
      <c r="A8" s="31"/>
      <c r="B8" s="86" t="s">
        <v>54</v>
      </c>
      <c r="C8" s="88">
        <v>0</v>
      </c>
      <c r="D8" s="49">
        <v>48580.01</v>
      </c>
      <c r="E8" s="54">
        <v>11829.33</v>
      </c>
      <c r="F8" s="89">
        <f t="shared" si="1"/>
        <v>36750.68</v>
      </c>
      <c r="G8" s="107"/>
      <c r="H8" s="28"/>
    </row>
    <row r="9" spans="1:8" s="29" customFormat="1" ht="25.5" hidden="1" customHeight="1" x14ac:dyDescent="0.25">
      <c r="A9" s="31"/>
      <c r="B9" s="86" t="s">
        <v>55</v>
      </c>
      <c r="C9" s="88">
        <v>0</v>
      </c>
      <c r="D9" s="45">
        <v>4681.6499999999996</v>
      </c>
      <c r="E9" s="46">
        <v>916.68</v>
      </c>
      <c r="F9" s="89">
        <f t="shared" si="1"/>
        <v>3764.97</v>
      </c>
      <c r="G9" s="107"/>
      <c r="H9" s="28"/>
    </row>
    <row r="10" spans="1:8" s="29" customFormat="1" ht="20.25" customHeight="1" x14ac:dyDescent="0.25">
      <c r="A10" s="31" t="s">
        <v>56</v>
      </c>
      <c r="B10" s="90" t="s">
        <v>35</v>
      </c>
      <c r="C10" s="88">
        <f>C11+C12</f>
        <v>0</v>
      </c>
      <c r="D10" s="88">
        <f t="shared" ref="D10:F10" si="2">D11+D12</f>
        <v>17464.73</v>
      </c>
      <c r="E10" s="88">
        <f t="shared" si="2"/>
        <v>4638.24</v>
      </c>
      <c r="F10" s="88">
        <f t="shared" si="2"/>
        <v>12826.49</v>
      </c>
      <c r="G10" s="105">
        <v>17197.34</v>
      </c>
      <c r="H10" s="28"/>
    </row>
    <row r="11" spans="1:8" s="29" customFormat="1" ht="20.25" hidden="1" customHeight="1" x14ac:dyDescent="0.25">
      <c r="A11" s="31"/>
      <c r="B11" s="86" t="s">
        <v>57</v>
      </c>
      <c r="C11" s="88">
        <v>0</v>
      </c>
      <c r="D11" s="49">
        <v>15917.17</v>
      </c>
      <c r="E11" s="54">
        <v>4335.25</v>
      </c>
      <c r="F11" s="89">
        <f t="shared" si="1"/>
        <v>11581.92</v>
      </c>
      <c r="G11" s="107"/>
      <c r="H11" s="28"/>
    </row>
    <row r="12" spans="1:8" s="29" customFormat="1" ht="27" hidden="1" customHeight="1" x14ac:dyDescent="0.25">
      <c r="A12" s="31"/>
      <c r="B12" s="86" t="s">
        <v>58</v>
      </c>
      <c r="C12" s="88">
        <v>0</v>
      </c>
      <c r="D12" s="45">
        <v>1547.56</v>
      </c>
      <c r="E12" s="46">
        <v>302.99</v>
      </c>
      <c r="F12" s="89">
        <f t="shared" si="1"/>
        <v>1244.57</v>
      </c>
      <c r="G12" s="107"/>
      <c r="H12" s="28"/>
    </row>
    <row r="13" spans="1:8" s="29" customFormat="1" ht="20.25" customHeight="1" x14ac:dyDescent="0.25">
      <c r="A13" s="31" t="s">
        <v>59</v>
      </c>
      <c r="B13" s="90" t="s">
        <v>4</v>
      </c>
      <c r="C13" s="88">
        <v>0</v>
      </c>
      <c r="D13" s="49">
        <v>28906.25</v>
      </c>
      <c r="E13" s="54">
        <v>7481.55</v>
      </c>
      <c r="F13" s="89">
        <f t="shared" si="1"/>
        <v>21424.7</v>
      </c>
      <c r="G13" s="105">
        <v>27536.240000000002</v>
      </c>
      <c r="H13" s="28"/>
    </row>
    <row r="14" spans="1:8" s="29" customFormat="1" ht="20.25" customHeight="1" x14ac:dyDescent="0.25">
      <c r="A14" s="31" t="s">
        <v>60</v>
      </c>
      <c r="B14" s="35" t="s">
        <v>41</v>
      </c>
      <c r="C14" s="88">
        <v>0</v>
      </c>
      <c r="D14" s="91">
        <v>8665.31</v>
      </c>
      <c r="E14" s="46">
        <v>1678.78</v>
      </c>
      <c r="F14" s="57">
        <f t="shared" si="1"/>
        <v>6986.53</v>
      </c>
      <c r="G14" s="107"/>
      <c r="H14" s="28"/>
    </row>
    <row r="15" spans="1:8" s="29" customFormat="1" ht="23.25" customHeight="1" x14ac:dyDescent="0.25">
      <c r="A15" s="156" t="s">
        <v>61</v>
      </c>
      <c r="B15" s="156"/>
      <c r="C15" s="156"/>
      <c r="D15" s="156"/>
      <c r="E15" s="156"/>
      <c r="F15" s="156"/>
      <c r="G15" s="156"/>
    </row>
    <row r="16" spans="1:8" s="29" customFormat="1" ht="50.25" customHeight="1" x14ac:dyDescent="0.25">
      <c r="A16" s="31" t="s">
        <v>62</v>
      </c>
      <c r="B16" s="36" t="s">
        <v>63</v>
      </c>
      <c r="C16" s="97">
        <v>0</v>
      </c>
      <c r="D16" s="50">
        <v>0</v>
      </c>
      <c r="E16" s="50">
        <v>0</v>
      </c>
      <c r="F16" s="50">
        <f>C16+D16-E16</f>
        <v>0</v>
      </c>
      <c r="G16" s="37"/>
    </row>
    <row r="17" spans="1:8" s="29" customFormat="1" ht="25" customHeight="1" x14ac:dyDescent="0.25">
      <c r="A17" s="157" t="s">
        <v>109</v>
      </c>
      <c r="B17" s="158"/>
      <c r="C17" s="38">
        <f>C6+C7+C10+C13+C14</f>
        <v>0</v>
      </c>
      <c r="D17" s="38">
        <f t="shared" ref="D17:F17" si="3">D6+D7+D10+D13+D14</f>
        <v>198308.93000000002</v>
      </c>
      <c r="E17" s="38">
        <f t="shared" si="3"/>
        <v>49327.56</v>
      </c>
      <c r="F17" s="38">
        <f t="shared" si="3"/>
        <v>148981.37</v>
      </c>
      <c r="G17" s="38">
        <f>G6+G7+G10+G13</f>
        <v>204073.97</v>
      </c>
      <c r="H17" s="28"/>
    </row>
    <row r="19" spans="1:8" ht="32.25" customHeight="1" x14ac:dyDescent="0.3">
      <c r="B19" s="159" t="s">
        <v>64</v>
      </c>
      <c r="C19" s="159"/>
      <c r="D19" s="159"/>
      <c r="E19" s="159"/>
      <c r="F19" s="159"/>
      <c r="G19" s="159"/>
    </row>
  </sheetData>
  <mergeCells count="12">
    <mergeCell ref="A5:G5"/>
    <mergeCell ref="A15:G15"/>
    <mergeCell ref="A17:B17"/>
    <mergeCell ref="B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9"/>
  <sheetViews>
    <sheetView tabSelected="1" topLeftCell="A15" workbookViewId="0">
      <selection activeCell="A15" sqref="A15:F15"/>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69" t="s">
        <v>97</v>
      </c>
      <c r="B1" s="169"/>
      <c r="C1" s="169"/>
      <c r="D1" s="169"/>
      <c r="E1" s="169"/>
      <c r="F1" s="169"/>
    </row>
    <row r="2" spans="1:6" ht="46.5" customHeight="1" x14ac:dyDescent="0.35">
      <c r="A2" s="167" t="s">
        <v>120</v>
      </c>
      <c r="B2" s="167"/>
      <c r="C2" s="167"/>
      <c r="D2" s="167"/>
      <c r="E2" s="167"/>
      <c r="F2" s="167"/>
    </row>
    <row r="3" spans="1:6" ht="96" customHeight="1" x14ac:dyDescent="0.35">
      <c r="A3" s="170" t="s">
        <v>121</v>
      </c>
      <c r="B3" s="171"/>
      <c r="C3" s="171"/>
      <c r="D3" s="171"/>
      <c r="E3" s="171"/>
      <c r="F3" s="171"/>
    </row>
    <row r="4" spans="1:6" ht="79.5" customHeight="1" x14ac:dyDescent="0.35">
      <c r="A4" s="167" t="s">
        <v>122</v>
      </c>
      <c r="B4" s="168"/>
      <c r="C4" s="168"/>
      <c r="D4" s="168"/>
      <c r="E4" s="168"/>
      <c r="F4" s="168"/>
    </row>
    <row r="5" spans="1:6" ht="37.5" customHeight="1" x14ac:dyDescent="0.35">
      <c r="A5" s="172" t="s">
        <v>123</v>
      </c>
      <c r="B5" s="173"/>
      <c r="C5" s="173"/>
      <c r="D5" s="173"/>
      <c r="E5" s="173"/>
      <c r="F5" s="173"/>
    </row>
    <row r="6" spans="1:6" ht="48" customHeight="1" x14ac:dyDescent="0.35">
      <c r="A6" s="167" t="s">
        <v>124</v>
      </c>
      <c r="B6" s="168"/>
      <c r="C6" s="168"/>
      <c r="D6" s="168"/>
      <c r="E6" s="168"/>
      <c r="F6" s="168"/>
    </row>
    <row r="7" spans="1:6" ht="21.75" customHeight="1" x14ac:dyDescent="0.35">
      <c r="A7" s="174" t="s">
        <v>65</v>
      </c>
      <c r="B7" s="174"/>
      <c r="C7" s="174"/>
      <c r="D7" s="174"/>
      <c r="E7" s="174"/>
      <c r="F7" s="174"/>
    </row>
    <row r="8" spans="1:6" ht="96.75" customHeight="1" x14ac:dyDescent="0.35">
      <c r="A8" s="175" t="s">
        <v>125</v>
      </c>
      <c r="B8" s="176"/>
      <c r="C8" s="176"/>
      <c r="D8" s="176"/>
      <c r="E8" s="176"/>
      <c r="F8" s="176"/>
    </row>
    <row r="9" spans="1:6" ht="61.5" customHeight="1" x14ac:dyDescent="0.35">
      <c r="A9" s="172" t="s">
        <v>99</v>
      </c>
      <c r="B9" s="172"/>
      <c r="C9" s="172"/>
      <c r="D9" s="172"/>
      <c r="E9" s="172"/>
      <c r="F9" s="172"/>
    </row>
    <row r="10" spans="1:6" ht="77.25" customHeight="1" x14ac:dyDescent="0.35">
      <c r="A10" s="172" t="s">
        <v>66</v>
      </c>
      <c r="B10" s="172"/>
      <c r="C10" s="172"/>
      <c r="D10" s="172"/>
      <c r="E10" s="172"/>
      <c r="F10" s="172"/>
    </row>
    <row r="11" spans="1:6" ht="90" customHeight="1" x14ac:dyDescent="0.35">
      <c r="A11" s="172" t="s">
        <v>126</v>
      </c>
      <c r="B11" s="172"/>
      <c r="C11" s="172"/>
      <c r="D11" s="172"/>
      <c r="E11" s="172"/>
      <c r="F11" s="172"/>
    </row>
    <row r="12" spans="1:6" ht="73.5" customHeight="1" x14ac:dyDescent="0.35">
      <c r="A12" s="172" t="s">
        <v>67</v>
      </c>
      <c r="B12" s="172"/>
      <c r="C12" s="172"/>
      <c r="D12" s="172"/>
      <c r="E12" s="172"/>
      <c r="F12" s="172"/>
    </row>
    <row r="13" spans="1:6" ht="85.5" customHeight="1" x14ac:dyDescent="0.35">
      <c r="A13" s="172" t="s">
        <v>127</v>
      </c>
      <c r="B13" s="172"/>
      <c r="C13" s="172"/>
      <c r="D13" s="172"/>
      <c r="E13" s="172"/>
      <c r="F13" s="172"/>
    </row>
    <row r="14" spans="1:6" s="43" customFormat="1" ht="231.75" customHeight="1" x14ac:dyDescent="0.35">
      <c r="A14" s="177" t="s">
        <v>100</v>
      </c>
      <c r="B14" s="177"/>
      <c r="C14" s="177"/>
      <c r="D14" s="177"/>
      <c r="E14" s="177"/>
      <c r="F14" s="177"/>
    </row>
    <row r="15" spans="1:6" s="44" customFormat="1" ht="243.75" customHeight="1" x14ac:dyDescent="0.3">
      <c r="A15" s="177" t="s">
        <v>128</v>
      </c>
      <c r="B15" s="177"/>
      <c r="C15" s="177"/>
      <c r="D15" s="177"/>
      <c r="E15" s="177"/>
      <c r="F15" s="177"/>
    </row>
    <row r="16" spans="1:6" ht="149.25" customHeight="1" x14ac:dyDescent="0.35">
      <c r="A16" s="178" t="s">
        <v>101</v>
      </c>
      <c r="B16" s="179"/>
      <c r="C16" s="179"/>
      <c r="D16" s="179"/>
      <c r="E16" s="179"/>
      <c r="F16" s="179"/>
    </row>
    <row r="17" spans="1:10" ht="172.5" customHeight="1" x14ac:dyDescent="0.35">
      <c r="A17" s="172" t="s">
        <v>129</v>
      </c>
      <c r="B17" s="172"/>
      <c r="C17" s="172"/>
      <c r="D17" s="172"/>
      <c r="E17" s="172"/>
      <c r="F17" s="172"/>
    </row>
    <row r="18" spans="1:10" ht="67.5" customHeight="1" x14ac:dyDescent="0.35">
      <c r="A18" s="172" t="s">
        <v>134</v>
      </c>
      <c r="B18" s="172"/>
      <c r="C18" s="172"/>
      <c r="D18" s="172"/>
      <c r="E18" s="172"/>
      <c r="F18" s="172"/>
    </row>
    <row r="19" spans="1:10" ht="108" customHeight="1" x14ac:dyDescent="0.35">
      <c r="A19" s="172" t="s">
        <v>102</v>
      </c>
      <c r="B19" s="172"/>
      <c r="C19" s="172"/>
      <c r="D19" s="172"/>
      <c r="E19" s="172"/>
      <c r="F19" s="172"/>
    </row>
    <row r="20" spans="1:10" ht="67.5" customHeight="1" x14ac:dyDescent="0.35">
      <c r="A20" s="170" t="s">
        <v>130</v>
      </c>
      <c r="B20" s="170"/>
      <c r="C20" s="170"/>
      <c r="D20" s="170"/>
      <c r="E20" s="170"/>
      <c r="F20" s="170"/>
    </row>
    <row r="21" spans="1:10" ht="93" customHeight="1" x14ac:dyDescent="0.35">
      <c r="A21" s="182" t="s">
        <v>131</v>
      </c>
      <c r="B21" s="182"/>
      <c r="C21" s="182"/>
      <c r="D21" s="182"/>
      <c r="E21" s="182"/>
      <c r="F21" s="182"/>
    </row>
    <row r="22" spans="1:10" ht="105" customHeight="1" x14ac:dyDescent="0.35">
      <c r="A22" s="172" t="s">
        <v>132</v>
      </c>
      <c r="B22" s="172"/>
      <c r="C22" s="172"/>
      <c r="D22" s="172"/>
      <c r="E22" s="172"/>
      <c r="F22" s="172"/>
    </row>
    <row r="23" spans="1:10" ht="21.75" customHeight="1" x14ac:dyDescent="0.35">
      <c r="A23" s="180" t="s">
        <v>98</v>
      </c>
      <c r="B23" s="180"/>
      <c r="C23" s="180"/>
      <c r="D23" s="180"/>
      <c r="E23" s="180"/>
      <c r="F23" s="180"/>
    </row>
    <row r="24" spans="1:10" x14ac:dyDescent="0.35">
      <c r="A24" s="180" t="s">
        <v>68</v>
      </c>
      <c r="B24" s="180"/>
      <c r="C24" s="80">
        <f>'содержание ОИ'!E32</f>
        <v>101157.06999999999</v>
      </c>
      <c r="D24" s="81" t="s">
        <v>69</v>
      </c>
      <c r="E24" s="82"/>
      <c r="F24" s="82"/>
    </row>
    <row r="25" spans="1:10" x14ac:dyDescent="0.35">
      <c r="A25" s="180" t="s">
        <v>70</v>
      </c>
      <c r="B25" s="180"/>
      <c r="C25" s="80">
        <f>'коммунальные услуги'!F17</f>
        <v>148981.37</v>
      </c>
      <c r="D25" s="58" t="s">
        <v>48</v>
      </c>
      <c r="E25" s="82"/>
      <c r="F25" s="82"/>
    </row>
    <row r="26" spans="1:10" ht="28.5" customHeight="1" x14ac:dyDescent="0.35">
      <c r="A26" s="83" t="s">
        <v>103</v>
      </c>
      <c r="B26" s="83"/>
      <c r="C26" s="87"/>
      <c r="D26" s="84"/>
      <c r="E26" s="181" t="s">
        <v>110</v>
      </c>
      <c r="F26" s="181"/>
      <c r="G26" s="92"/>
      <c r="H26" s="92"/>
      <c r="I26" s="92"/>
    </row>
    <row r="27" spans="1:10" ht="28.5" customHeight="1" x14ac:dyDescent="0.35">
      <c r="A27" s="83" t="s">
        <v>111</v>
      </c>
      <c r="B27" s="83"/>
      <c r="C27" s="87"/>
      <c r="D27" s="84"/>
      <c r="E27" s="181" t="s">
        <v>112</v>
      </c>
      <c r="F27" s="181"/>
      <c r="G27" s="92"/>
      <c r="H27" s="92"/>
      <c r="I27" s="92"/>
    </row>
    <row r="28" spans="1:10" ht="28.5" customHeight="1" x14ac:dyDescent="0.55000000000000004">
      <c r="A28" s="83" t="s">
        <v>47</v>
      </c>
      <c r="B28" s="83"/>
      <c r="C28" s="87"/>
      <c r="D28" s="84"/>
      <c r="E28" s="181" t="s">
        <v>113</v>
      </c>
      <c r="F28" s="181"/>
      <c r="G28" s="93"/>
      <c r="H28" s="93"/>
      <c r="I28" s="93"/>
      <c r="J28" s="85"/>
    </row>
    <row r="29" spans="1:10" ht="28.5" customHeight="1" x14ac:dyDescent="0.35">
      <c r="A29" s="92" t="s">
        <v>114</v>
      </c>
      <c r="B29" s="92"/>
      <c r="C29" s="92"/>
      <c r="D29" s="92"/>
      <c r="E29" s="166" t="s">
        <v>115</v>
      </c>
      <c r="F29" s="166"/>
      <c r="G29" s="92"/>
      <c r="H29" s="92"/>
      <c r="I29" s="92"/>
    </row>
  </sheetData>
  <mergeCells count="29">
    <mergeCell ref="E27:F27"/>
    <mergeCell ref="E28:F28"/>
    <mergeCell ref="A19:F19"/>
    <mergeCell ref="A20:F20"/>
    <mergeCell ref="A21:F21"/>
    <mergeCell ref="A22:F22"/>
    <mergeCell ref="A23:F23"/>
    <mergeCell ref="A24:B24"/>
    <mergeCell ref="A15:F15"/>
    <mergeCell ref="A16:F16"/>
    <mergeCell ref="A17:F17"/>
    <mergeCell ref="A25:B25"/>
    <mergeCell ref="E26:F26"/>
    <mergeCell ref="E29:F29"/>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lpstr>'содержание ОИ'!Область_печати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2018-06-30T09:06:43Z</dcterms:modified>
</cp:coreProperties>
</file>