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1" activeTab="4"/>
  </bookViews>
  <sheets>
    <sheet name="сведения о МКД" sheetId="1" r:id="rId1"/>
    <sheet name="кап. и тек. ремонт, общее имущ" sheetId="15" r:id="rId2"/>
    <sheet name="содержание ОИ" sheetId="2" r:id="rId3"/>
    <sheet name="коммунальные услуги" sheetId="18" r:id="rId4"/>
    <sheet name="пояснительная записка " sheetId="19" r:id="rId5"/>
  </sheets>
  <externalReferences>
    <externalReference r:id="rId6"/>
  </externalReferences>
  <definedNames>
    <definedName name="_xlnm.Print_Area" localSheetId="3">'коммунальные услуги'!$A$1:$G$20</definedName>
  </definedNames>
  <calcPr calcId="144525"/>
</workbook>
</file>

<file path=xl/calcChain.xml><?xml version="1.0" encoding="utf-8"?>
<calcChain xmlns="http://schemas.openxmlformats.org/spreadsheetml/2006/main">
  <c r="G18" i="18" l="1"/>
  <c r="F30" i="2"/>
  <c r="F32" i="2" s="1"/>
  <c r="E6" i="2" l="1"/>
  <c r="E7" i="2"/>
  <c r="E8" i="2"/>
  <c r="E9" i="2"/>
  <c r="E10" i="2"/>
  <c r="E11" i="2"/>
  <c r="E12" i="2"/>
  <c r="E13" i="2"/>
  <c r="E14" i="2"/>
  <c r="E15" i="2"/>
  <c r="E16" i="2"/>
  <c r="E17" i="2"/>
  <c r="E18" i="2"/>
  <c r="E19" i="2"/>
  <c r="E20" i="2"/>
  <c r="E21" i="2"/>
  <c r="E22" i="2"/>
  <c r="E23" i="2"/>
  <c r="E24" i="2"/>
  <c r="E25" i="2"/>
  <c r="E26" i="2"/>
  <c r="E27" i="2"/>
  <c r="E28" i="2"/>
  <c r="E29" i="2"/>
  <c r="E5" i="2"/>
  <c r="D11" i="18"/>
  <c r="E11" i="18"/>
  <c r="C11" i="18"/>
  <c r="C18" i="18" s="1"/>
  <c r="D7" i="18"/>
  <c r="E7" i="18"/>
  <c r="C7" i="18"/>
  <c r="F8" i="18"/>
  <c r="F9" i="18"/>
  <c r="F10" i="18"/>
  <c r="F12" i="18"/>
  <c r="F13" i="18"/>
  <c r="F14" i="18"/>
  <c r="F15" i="18"/>
  <c r="F6" i="18"/>
  <c r="D18" i="18" l="1"/>
  <c r="E18" i="18"/>
  <c r="F7" i="18"/>
  <c r="F11" i="18"/>
  <c r="E31" i="2"/>
  <c r="C25" i="19"/>
  <c r="C24" i="19"/>
  <c r="E30" i="2"/>
  <c r="D30" i="2"/>
  <c r="D32" i="2" s="1"/>
  <c r="C30" i="2"/>
  <c r="C32" i="2" s="1"/>
  <c r="B30" i="2"/>
  <c r="B32" i="2" s="1"/>
  <c r="G18" i="15"/>
  <c r="D18" i="15"/>
  <c r="B18" i="15"/>
  <c r="F17" i="18"/>
  <c r="G12" i="15"/>
  <c r="F18" i="18" l="1"/>
  <c r="E32" i="2"/>
</calcChain>
</file>

<file path=xl/sharedStrings.xml><?xml version="1.0" encoding="utf-8"?>
<sst xmlns="http://schemas.openxmlformats.org/spreadsheetml/2006/main" count="146" uniqueCount="137">
  <si>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</si>
  <si>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</si>
  <si>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</si>
  <si>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</si>
  <si>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</si>
  <si>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</si>
  <si>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</si>
  <si>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</si>
  <si>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</si>
  <si>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</si>
  <si>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</si>
  <si>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</si>
  <si>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</si>
  <si>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</si>
  <si>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</si>
  <si>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</si>
  <si>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</si>
  <si>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</si>
  <si>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</si>
  <si>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</si>
  <si>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</si>
  <si>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</si>
  <si>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</si>
  <si>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</si>
  <si>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</si>
  <si>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</si>
  <si>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</si>
  <si>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Омская, дом №22 "а"</t>
    </r>
  </si>
  <si>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</si>
  <si>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</si>
  <si>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</si>
  <si>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</si>
  <si>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</si>
  <si>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</si>
  <si>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</si>
  <si>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Водоснабжение (холодная вода)</t>
  </si>
  <si>
    <t>Мусор</t>
  </si>
  <si>
    <t>Утилизация мусора</t>
  </si>
  <si>
    <t>Газовые сети</t>
  </si>
  <si>
    <t>Горячая вода</t>
  </si>
  <si>
    <t>Услуги по управлению жилищным фондом</t>
  </si>
  <si>
    <t>Газ</t>
  </si>
  <si>
    <t>Итого по дому</t>
  </si>
  <si>
    <t>Главный бухгалтер</t>
  </si>
  <si>
    <t>Сведения о многоквартирном доме</t>
  </si>
  <si>
    <t>134 кв.м.</t>
  </si>
  <si>
    <t>итого:</t>
  </si>
  <si>
    <t xml:space="preserve">1.14. Уборочная площадь придомовой территории:                                                </t>
  </si>
  <si>
    <t>7708,0 кв.м.</t>
  </si>
  <si>
    <t>рублей.</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</si>
  <si>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</si>
  <si>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</si>
  <si>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</si>
  <si>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за содержание общего имущества МКД составила</t>
  </si>
  <si>
    <t>рублей,</t>
  </si>
  <si>
    <t xml:space="preserve">за коммунальные услуги  </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</si>
  <si>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</si>
  <si>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</si>
  <si>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</si>
  <si>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</si>
  <si>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</si>
  <si>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 xml:space="preserve"> -Подогрев воды</t>
  </si>
  <si>
    <t>3.</t>
  </si>
  <si>
    <t xml:space="preserve"> -водоснабжение</t>
  </si>
  <si>
    <t>4.</t>
  </si>
  <si>
    <t>6.</t>
  </si>
  <si>
    <t>Коммунальные услуги по нежилым помещениям:</t>
  </si>
  <si>
    <t>7.</t>
  </si>
  <si>
    <t>отопление, водоснабжение (холодная вода), водоотведение, горячая вода, электроэнергия, газ:</t>
  </si>
  <si>
    <t>Примечание: расходы по оплате по каждому виду энергоресурсов жилых помещений включена сумма расходов по нежилым помещениям.</t>
  </si>
  <si>
    <t>Уборка и сан.-гигиеническая очистка зем. участка</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</si>
  <si>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</si>
  <si>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</si>
  <si>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</si>
  <si>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</si>
  <si>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Тех. диагностирование вн. систем газоснабжения</t>
  </si>
  <si>
    <t>Нежилые помещения:</t>
  </si>
  <si>
    <t>Итого</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</si>
  <si>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</si>
  <si>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</si>
  <si>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 xml:space="preserve">Наименование работ </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</si>
  <si>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</si>
  <si>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</si>
  <si>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</si>
  <si>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</si>
  <si>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Поверка и замена испорт. КОДПУ ТЭ на отоп.</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</si>
  <si>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</si>
  <si>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</si>
  <si>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</si>
  <si>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</si>
  <si>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</si>
  <si>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</si>
  <si>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Примечание: расходы по оплате по каждой услуге предоставляемой для жилых помещений включена сумма расходов по нежилым помещениям.</t>
  </si>
  <si>
    <t>Расходы по оплате за содержание жилья (с учетом нежилых помещений), руб.</t>
  </si>
  <si>
    <t>Жилые помещения:</t>
  </si>
  <si>
    <t xml:space="preserve"> ПК горячая вода (повышающий коэффициент)</t>
  </si>
  <si>
    <t xml:space="preserve"> ПК водоснабжение (повышающий коэффициент)</t>
  </si>
  <si>
    <t>По состоянию на 01.01.2018 года задолженность составляет:</t>
  </si>
  <si>
    <t>Пояснительная записка к отчёту по договору управления многоквартирным домом №22А по улице Омская, за 2017г.</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</si>
  <si>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</si>
  <si>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</si>
  <si>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</si>
  <si>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</si>
  <si>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</si>
  <si>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</si>
  <si>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t>О.А. Фаттахова</t>
  </si>
  <si>
    <t>Заместитель директора</t>
  </si>
  <si>
    <t>М.И. Сычева</t>
  </si>
  <si>
    <t>Т.А. Белова</t>
  </si>
  <si>
    <t>И.о.начальника ПЭО</t>
  </si>
  <si>
    <t>Н.Ю. Кривошеева</t>
  </si>
  <si>
    <t>Сумма задолженности на 01.12.2017 г., руб.</t>
  </si>
  <si>
    <t>Начислено платы с 01.12.2017 г. по 31.12.2017 г., руб.</t>
  </si>
  <si>
    <t>Оплата поступившая с 01.12.2017 г. по 31.12.2017 г., руб.</t>
  </si>
  <si>
    <t xml:space="preserve">Сводная бухгалтерская ведомость с разбивкой по видам услуг за период с 01.12.2017 г. по 31.12.2017 г.
по многоквартирному дому: ул. Омская д. 22А
</t>
  </si>
  <si>
    <t>Финансовый отчет управляющей  организации ПАО "ЖТ №1" о представленных коммунальных услугах по многоквартирному дому по адресу: ул. Омская д. 22а за период с 01.12.2017 г. по 31.12.2017г.</t>
  </si>
  <si>
    <t>Итого коммунальных услуг с 01.12.2017г. по 31.12.2017г.:</t>
  </si>
  <si>
    <t>Поверка и замена испорт. КОДПУ ЭЭ</t>
  </si>
  <si>
    <t>Остаток  денежных средств, полученных от использования общего имущества МКД                                             на 01.12.2017 г                                                            (с НДС в руб.)</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</si>
  <si>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</si>
  <si>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 xml:space="preserve">1.12. Количество проживающих по состоянию на 01.01.2018 г.:                                        </t>
  </si>
  <si>
    <t>6 124,9 кв.м.</t>
  </si>
  <si>
    <t>5 990,9 кв.м.</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</si>
  <si>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</si>
  <si>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</si>
  <si>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t xml:space="preserve"> - техническое обслуживание внутридомовых газовых сетей;
- диагностирование внутридомовых систем газоснабжения;</t>
  </si>
  <si>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</si>
  <si>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 xml:space="preserve"> - холодное водоснабжение;
- горячее водоснабжение;
- водоотведение;
- электроснабжение;
- газоснабжение;
- отопление.</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</si>
  <si>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</si>
  <si>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</si>
  <si>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</si>
  <si>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</si>
  <si>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</si>
  <si>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</si>
  <si>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</si>
  <si>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 xml:space="preserve">Информация о средствах на текущий ремонт общего имущества многоквартирного дома </t>
  </si>
  <si>
    <t xml:space="preserve">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</si>
</sst>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 ##0.00"/>
  </numFmts>
  <fonts count="42"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0"/>
      <name val="Arial"/>
      <family val="2"/>
      <charset val="204"/>
    </font>
    <font>
      <sz val="12"/>
      <name val="Times New Roman"/>
      <family val="1"/>
      <charset val="204"/>
    </font>
    <font>
      <b/>
      <sz val="12"/>
      <name val="Times New Roman"/>
      <family val="1"/>
      <charset val="204"/>
    </font>
    <font>
      <sz val="10"/>
      <name val="Arial"/>
      <family val="2"/>
      <charset val="204"/>
    </font>
    <font>
      <sz val="14"/>
      <color theme="1"/>
      <name val="Times New Roman"/>
      <family val="1"/>
      <charset val="204"/>
    </font>
    <font>
      <sz val="11"/>
      <color theme="1"/>
      <name val="Calibri"/>
      <family val="2"/>
      <charset val="204"/>
      <scheme val="minor"/>
    </font>
    <font>
      <sz val="11"/>
      <color rgb="FF000000"/>
      <name val="Times New Roman"/>
      <family val="1"/>
      <charset val="204"/>
    </font>
    <font>
      <sz val="12"/>
      <color rgb="FF000000"/>
      <name val="Times New Roman"/>
      <family val="1"/>
      <charset val="204"/>
    </font>
    <font>
      <sz val="11"/>
      <color rgb="FFFF0000"/>
      <name val="Times New Roman"/>
      <family val="1"/>
      <charset val="204"/>
    </font>
    <font>
      <sz val="11"/>
      <color indexed="8"/>
      <name val="Times New Roman"/>
      <family val="1"/>
      <charset val="204"/>
    </font>
    <font>
      <sz val="18"/>
      <color rgb="FFFF0000"/>
      <name val="Calibri"/>
      <family val="2"/>
      <charset val="204"/>
      <scheme val="minor"/>
    </font>
    <font>
      <sz val="10"/>
      <name val="Arial Cyr"/>
      <charset val="204"/>
    </font>
    <font>
      <sz val="9"/>
      <color theme="1"/>
      <name val="Times New Roman"/>
      <family val="1"/>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b/>
      <sz val="11"/>
      <name val="Times New Roman"/>
      <family val="1"/>
      <charset val="204"/>
    </font>
    <font>
      <b/>
      <sz val="11"/>
      <color theme="1"/>
      <name val="Calibri"/>
      <family val="2"/>
      <charset val="204"/>
      <scheme val="minor"/>
    </font>
    <font>
      <b/>
      <sz val="8"/>
      <color rgb="FF000000"/>
      <name val="Arial"/>
      <family val="2"/>
      <charset val="204"/>
    </font>
    <font>
      <b/>
      <i/>
      <sz val="10"/>
      <color rgb="FF000000"/>
      <name val="Arial"/>
      <family val="2"/>
      <charset val="204"/>
    </font>
    <font>
      <b/>
      <i/>
      <sz val="8"/>
      <color rgb="FF000000"/>
      <name val="Arial"/>
      <family val="2"/>
      <charset val="204"/>
    </font>
    <font>
      <sz val="8"/>
      <color indexed="8"/>
      <name val="Arial"/>
      <family val="2"/>
      <charset val="204"/>
    </font>
    <font>
      <sz val="8"/>
      <color theme="1"/>
      <name val="Arial"/>
      <family val="2"/>
      <charset val="204"/>
    </font>
    <font>
      <sz val="11"/>
      <name val="Calibri"/>
      <family val="2"/>
      <charset val="204"/>
      <scheme val="minor"/>
    </font>
    <font>
      <sz val="11"/>
      <color theme="0"/>
      <name val="Times New Roman"/>
      <family val="1"/>
      <charset val="204"/>
    </font>
    <font>
      <sz val="10"/>
      <color indexed="8"/>
      <name val="Arial"/>
      <family val="2"/>
      <charset val="204"/>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style="thin">
        <color indexed="0"/>
      </top>
      <bottom style="thin">
        <color indexed="0"/>
      </bottom>
      <diagonal/>
    </border>
    <border>
      <left/>
      <right/>
      <top style="thin">
        <color indexed="0"/>
      </top>
      <bottom style="thin">
        <color indexed="0"/>
      </bottom>
      <diagonal/>
    </border>
    <border>
      <left/>
      <right/>
      <top style="thin">
        <color indexed="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0"/>
      </left>
      <right style="thin">
        <color indexed="0"/>
      </right>
      <top style="thin">
        <color indexed="0"/>
      </top>
      <bottom/>
      <diagonal/>
    </border>
    <border>
      <left/>
      <right/>
      <top/>
      <bottom style="thin">
        <color indexed="0"/>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64"/>
      </bottom>
      <diagonal/>
    </border>
    <border>
      <left style="thin">
        <color indexed="64"/>
      </left>
      <right/>
      <top style="thin">
        <color indexed="64"/>
      </top>
      <bottom style="thin">
        <color indexed="0"/>
      </bottom>
      <diagonal/>
    </border>
    <border>
      <left style="thin">
        <color indexed="0"/>
      </left>
      <right style="thin">
        <color indexed="64"/>
      </right>
      <top/>
      <bottom style="thin">
        <color indexed="64"/>
      </bottom>
      <diagonal/>
    </border>
    <border>
      <left style="thin">
        <color indexed="0"/>
      </left>
      <right style="thin">
        <color indexed="64"/>
      </right>
      <top style="thin">
        <color indexed="64"/>
      </top>
      <bottom style="thin">
        <color indexed="64"/>
      </bottom>
      <diagonal/>
    </border>
    <border>
      <left style="thin">
        <color indexed="64"/>
      </left>
      <right/>
      <top style="thin">
        <color indexed="0"/>
      </top>
      <bottom style="thin">
        <color indexed="0"/>
      </bottom>
      <diagonal/>
    </border>
    <border>
      <left style="thin">
        <color indexed="0"/>
      </left>
      <right style="thin">
        <color indexed="64"/>
      </right>
      <top style="thin">
        <color indexed="64"/>
      </top>
      <bottom style="thin">
        <color indexed="0"/>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0"/>
      </bottom>
      <diagonal/>
    </border>
    <border>
      <left style="thin">
        <color indexed="64"/>
      </left>
      <right style="thin">
        <color indexed="0"/>
      </right>
      <top style="thin">
        <color indexed="0"/>
      </top>
      <bottom/>
      <diagonal/>
    </border>
    <border>
      <left style="thin">
        <color indexed="64"/>
      </left>
      <right style="thin">
        <color indexed="0"/>
      </right>
      <top/>
      <bottom style="thin">
        <color indexed="0"/>
      </bottom>
      <diagonal/>
    </border>
    <border>
      <left style="thin">
        <color indexed="64"/>
      </left>
      <right/>
      <top style="thin">
        <color indexed="0"/>
      </top>
      <bottom/>
      <diagonal/>
    </border>
    <border>
      <left style="thin">
        <color indexed="0"/>
      </left>
      <right style="thin">
        <color indexed="64"/>
      </right>
      <top style="thin">
        <color indexed="0"/>
      </top>
      <bottom/>
      <diagonal/>
    </border>
    <border>
      <left style="thin">
        <color indexed="0"/>
      </left>
      <right style="thin">
        <color indexed="64"/>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0"/>
      </left>
      <right style="thin">
        <color indexed="64"/>
      </right>
      <top style="thin">
        <color indexed="64"/>
      </top>
      <bottom/>
      <diagonal/>
    </border>
    <border>
      <left style="thin">
        <color indexed="0"/>
      </left>
      <right style="thin">
        <color indexed="64"/>
      </right>
      <top/>
      <bottom/>
      <diagonal/>
    </border>
  </borders>
  <cellStyleXfs count="25">
    <xf numFmtId="0" fontId="0" fillId="0" borderId="0"/>
    <xf numFmtId="0" fontId="8" fillId="0" borderId="0">
      <alignment horizontal="center" vertical="top"/>
    </xf>
    <xf numFmtId="0" fontId="9" fillId="0" borderId="0">
      <alignment horizontal="center" vertical="center"/>
    </xf>
    <xf numFmtId="0" fontId="9" fillId="0" borderId="0">
      <alignment horizontal="center" vertical="center"/>
    </xf>
    <xf numFmtId="0" fontId="9" fillId="0" borderId="0">
      <alignment horizontal="left" vertical="center"/>
    </xf>
    <xf numFmtId="0" fontId="9" fillId="0" borderId="0">
      <alignment horizontal="right" vertical="center"/>
    </xf>
    <xf numFmtId="0" fontId="10" fillId="0" borderId="0">
      <alignment horizontal="left" vertical="center"/>
    </xf>
    <xf numFmtId="0" fontId="11" fillId="0" borderId="0"/>
    <xf numFmtId="0" fontId="14" fillId="0" borderId="0"/>
    <xf numFmtId="0" fontId="11" fillId="0" borderId="0"/>
    <xf numFmtId="0" fontId="16" fillId="0" borderId="0"/>
    <xf numFmtId="0" fontId="11" fillId="0" borderId="0"/>
    <xf numFmtId="164" fontId="16" fillId="0" borderId="0" applyFont="0" applyFill="0" applyBorder="0" applyAlignment="0" applyProtection="0"/>
    <xf numFmtId="0" fontId="11" fillId="0" borderId="0"/>
    <xf numFmtId="9" fontId="22" fillId="0" borderId="0" applyFont="0" applyFill="0" applyBorder="0" applyAlignment="0" applyProtection="0"/>
    <xf numFmtId="164" fontId="22" fillId="0" borderId="0" applyFont="0" applyFill="0" applyBorder="0" applyAlignment="0" applyProtection="0"/>
    <xf numFmtId="0" fontId="8" fillId="0" borderId="0">
      <alignment horizontal="center" vertical="top"/>
    </xf>
    <xf numFmtId="0" fontId="41" fillId="0" borderId="0">
      <alignment horizontal="center" vertical="top"/>
    </xf>
    <xf numFmtId="0" fontId="9" fillId="0" borderId="0">
      <alignment horizontal="center" vertical="center"/>
    </xf>
    <xf numFmtId="0" fontId="9" fillId="0" borderId="0">
      <alignment horizontal="left" vertical="center"/>
    </xf>
    <xf numFmtId="0" fontId="9" fillId="0" borderId="0">
      <alignment horizontal="right" vertical="center"/>
    </xf>
    <xf numFmtId="0" fontId="11" fillId="0" borderId="0"/>
    <xf numFmtId="0" fontId="11" fillId="0" borderId="0"/>
    <xf numFmtId="0" fontId="11" fillId="0" borderId="0"/>
    <xf numFmtId="0" fontId="11" fillId="0" borderId="0"/>
  </cellStyleXfs>
  <cellXfs count="188">
    <xf numFmtId="0" fontId="0" fillId="0" borderId="0" xfId="0"/>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4" fillId="0" borderId="0" xfId="0" applyFont="1" applyBorder="1" applyAlignment="1">
      <alignment vertical="center" wrapText="1"/>
    </xf>
    <xf numFmtId="0" fontId="0" fillId="0" borderId="0" xfId="0" applyBorder="1" applyAlignment="1"/>
    <xf numFmtId="0" fontId="4" fillId="0" borderId="0" xfId="0" applyFont="1" applyBorder="1" applyAlignment="1"/>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justify"/>
    </xf>
    <xf numFmtId="0" fontId="0" fillId="0" borderId="0" xfId="0" applyAlignment="1">
      <alignment horizontal="justify" vertical="center"/>
    </xf>
    <xf numFmtId="0" fontId="23" fillId="0" borderId="0" xfId="0" applyFont="1" applyBorder="1" applyAlignment="1">
      <alignment vertical="center"/>
    </xf>
    <xf numFmtId="0" fontId="5" fillId="0" borderId="0" xfId="0" applyFont="1" applyBorder="1" applyAlignment="1">
      <alignment wrapText="1"/>
    </xf>
    <xf numFmtId="0" fontId="5" fillId="0" borderId="0" xfId="0" applyFont="1" applyBorder="1" applyAlignment="1"/>
    <xf numFmtId="0" fontId="23" fillId="0" borderId="0" xfId="0" applyFont="1" applyBorder="1" applyAlignment="1">
      <alignment wrapText="1"/>
    </xf>
    <xf numFmtId="0" fontId="23" fillId="0" borderId="0" xfId="0" applyFont="1" applyBorder="1" applyAlignment="1"/>
    <xf numFmtId="3" fontId="25" fillId="0" borderId="5" xfId="0" applyNumberFormat="1" applyFont="1" applyBorder="1" applyAlignment="1">
      <alignment horizontal="center" vertical="center" wrapText="1"/>
    </xf>
    <xf numFmtId="0" fontId="23" fillId="0" borderId="5" xfId="0" applyFont="1" applyBorder="1" applyAlignment="1">
      <alignment vertical="center"/>
    </xf>
    <xf numFmtId="0" fontId="24" fillId="0" borderId="5" xfId="4" quotePrefix="1" applyFont="1" applyBorder="1" applyAlignment="1">
      <alignment horizontal="left" vertical="center" wrapText="1"/>
    </xf>
    <xf numFmtId="165" fontId="24" fillId="0" borderId="5" xfId="5" applyNumberFormat="1" applyFont="1" applyBorder="1" applyAlignment="1">
      <alignment horizontal="right" vertical="center" wrapText="1"/>
    </xf>
    <xf numFmtId="4" fontId="23" fillId="0" borderId="5" xfId="0" applyNumberFormat="1" applyFont="1" applyBorder="1" applyAlignment="1">
      <alignment vertical="center"/>
    </xf>
    <xf numFmtId="0" fontId="24" fillId="0" borderId="5" xfId="4" applyFont="1" applyBorder="1" applyAlignment="1">
      <alignment horizontal="left" vertical="center" wrapText="1"/>
    </xf>
    <xf numFmtId="0" fontId="25" fillId="0" borderId="5" xfId="0" applyFont="1" applyBorder="1" applyAlignment="1">
      <alignment vertical="center" wrapText="1"/>
    </xf>
    <xf numFmtId="164" fontId="25" fillId="0" borderId="5" xfId="12" applyFont="1" applyBorder="1" applyAlignment="1">
      <alignment horizontal="right" vertical="center"/>
    </xf>
    <xf numFmtId="165" fontId="29" fillId="0" borderId="5" xfId="5" applyNumberFormat="1" applyFont="1" applyBorder="1" applyAlignment="1">
      <alignment horizontal="right" vertical="center" wrapText="1"/>
    </xf>
    <xf numFmtId="0" fontId="5" fillId="0" borderId="0" xfId="0" applyFont="1" applyBorder="1" applyAlignment="1">
      <alignment vertical="center"/>
    </xf>
    <xf numFmtId="0" fontId="31" fillId="0" borderId="0" xfId="0" applyFont="1" applyBorder="1" applyAlignment="1"/>
    <xf numFmtId="0" fontId="31" fillId="0" borderId="0" xfId="0" applyFont="1" applyBorder="1" applyAlignment="1">
      <alignment vertical="center" wrapText="1"/>
    </xf>
    <xf numFmtId="4" fontId="31" fillId="0" borderId="0" xfId="0" applyNumberFormat="1" applyFont="1" applyBorder="1" applyAlignment="1"/>
    <xf numFmtId="0" fontId="5" fillId="0" borderId="5" xfId="0" applyFont="1" applyBorder="1" applyAlignment="1">
      <alignment horizontal="center" vertical="center" wrapText="1"/>
    </xf>
    <xf numFmtId="165" fontId="9" fillId="0" borderId="15" xfId="5" applyNumberFormat="1" applyBorder="1" applyAlignment="1">
      <alignment horizontal="right" vertical="center" wrapText="1"/>
    </xf>
    <xf numFmtId="165" fontId="9" fillId="0" borderId="7" xfId="5" applyNumberFormat="1" applyBorder="1" applyAlignment="1">
      <alignment horizontal="right" vertical="center" wrapText="1"/>
    </xf>
    <xf numFmtId="165" fontId="9" fillId="0" borderId="22" xfId="5" applyNumberFormat="1" applyBorder="1" applyAlignment="1">
      <alignment horizontal="right" vertical="center" wrapText="1"/>
    </xf>
    <xf numFmtId="165" fontId="9" fillId="0" borderId="23" xfId="5" applyNumberFormat="1" applyBorder="1" applyAlignment="1">
      <alignment horizontal="right" vertical="center" wrapText="1"/>
    </xf>
    <xf numFmtId="165" fontId="9" fillId="0" borderId="12" xfId="5" applyNumberFormat="1" applyBorder="1" applyAlignment="1">
      <alignment horizontal="right" vertical="center" wrapText="1"/>
    </xf>
    <xf numFmtId="165" fontId="9" fillId="0" borderId="25" xfId="5" applyNumberFormat="1" applyBorder="1" applyAlignment="1">
      <alignment horizontal="right" vertical="center" wrapText="1"/>
    </xf>
    <xf numFmtId="165" fontId="9" fillId="0" borderId="8" xfId="5" applyNumberFormat="1" applyBorder="1" applyAlignment="1">
      <alignment horizontal="right" vertical="center" wrapText="1"/>
    </xf>
    <xf numFmtId="164" fontId="25" fillId="0" borderId="5" xfId="12" applyFont="1" applyFill="1" applyBorder="1" applyAlignment="1">
      <alignment horizontal="right" vertical="center" wrapText="1"/>
    </xf>
    <xf numFmtId="164" fontId="25" fillId="0" borderId="5" xfId="12" applyFont="1" applyFill="1" applyBorder="1" applyAlignment="1">
      <alignment horizontal="right" vertical="center"/>
    </xf>
    <xf numFmtId="0" fontId="4" fillId="0" borderId="13" xfId="0" applyFont="1" applyBorder="1" applyAlignment="1">
      <alignment vertical="center" wrapText="1"/>
    </xf>
    <xf numFmtId="165" fontId="34" fillId="0" borderId="7" xfId="5" applyNumberFormat="1" applyFont="1" applyBorder="1" applyAlignment="1">
      <alignment horizontal="right" vertical="center" wrapText="1"/>
    </xf>
    <xf numFmtId="165" fontId="36" fillId="0" borderId="14" xfId="5" applyNumberFormat="1" applyFont="1" applyBorder="1" applyAlignment="1">
      <alignment horizontal="right" vertical="center" wrapText="1"/>
    </xf>
    <xf numFmtId="0" fontId="5" fillId="0" borderId="5" xfId="0" applyFont="1" applyBorder="1" applyAlignment="1">
      <alignment horizontal="center" vertical="center" wrapText="1"/>
    </xf>
    <xf numFmtId="0" fontId="6" fillId="0" borderId="0" xfId="0" applyFont="1" applyBorder="1" applyAlignment="1">
      <alignment horizontal="center" vertical="center" wrapText="1"/>
    </xf>
    <xf numFmtId="165" fontId="9" fillId="0" borderId="19" xfId="5" applyNumberFormat="1" applyBorder="1" applyAlignment="1">
      <alignment horizontal="right" vertical="center" wrapText="1"/>
    </xf>
    <xf numFmtId="165" fontId="9" fillId="0" borderId="21" xfId="5" applyNumberFormat="1" applyBorder="1" applyAlignment="1">
      <alignment horizontal="right" vertical="center" wrapText="1"/>
    </xf>
    <xf numFmtId="165" fontId="9" fillId="0" borderId="24" xfId="5" applyNumberFormat="1" applyBorder="1" applyAlignment="1">
      <alignment horizontal="right" vertical="center" wrapText="1"/>
    </xf>
    <xf numFmtId="0" fontId="23" fillId="0" borderId="5" xfId="0" applyFont="1" applyBorder="1" applyAlignment="1">
      <alignment horizontal="center" vertical="center" wrapText="1"/>
    </xf>
    <xf numFmtId="0" fontId="24" fillId="0" borderId="5" xfId="2" quotePrefix="1" applyFont="1" applyBorder="1" applyAlignment="1">
      <alignment horizontal="center" vertical="center" wrapText="1"/>
    </xf>
    <xf numFmtId="0" fontId="5" fillId="0" borderId="2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2" xfId="0" applyFont="1" applyBorder="1" applyAlignment="1">
      <alignment horizontal="center" vertical="center" wrapText="1"/>
    </xf>
    <xf numFmtId="0" fontId="7" fillId="0" borderId="36" xfId="0" applyFont="1" applyBorder="1" applyAlignment="1">
      <alignment horizontal="center" vertical="center"/>
    </xf>
    <xf numFmtId="0" fontId="10" fillId="0" borderId="8" xfId="6" quotePrefix="1" applyBorder="1" applyAlignment="1">
      <alignment vertical="center" wrapText="1"/>
    </xf>
    <xf numFmtId="0" fontId="10" fillId="0" borderId="8" xfId="6" applyBorder="1" applyAlignment="1">
      <alignment vertical="center" wrapText="1"/>
    </xf>
    <xf numFmtId="0" fontId="35" fillId="0" borderId="20" xfId="6" quotePrefix="1" applyFont="1" applyBorder="1" applyAlignment="1">
      <alignment vertical="center" wrapText="1"/>
    </xf>
    <xf numFmtId="0" fontId="9" fillId="0" borderId="7" xfId="4" quotePrefix="1" applyBorder="1" applyAlignment="1">
      <alignment horizontal="left" vertical="center" wrapText="1"/>
    </xf>
    <xf numFmtId="165" fontId="9" fillId="0" borderId="38" xfId="5" applyNumberFormat="1" applyBorder="1" applyAlignment="1">
      <alignment horizontal="right" vertical="center" wrapText="1"/>
    </xf>
    <xf numFmtId="0" fontId="9" fillId="0" borderId="22" xfId="4" quotePrefix="1" applyBorder="1" applyAlignment="1">
      <alignment horizontal="left" vertical="center" wrapText="1"/>
    </xf>
    <xf numFmtId="0" fontId="9" fillId="0" borderId="23" xfId="4" quotePrefix="1" applyBorder="1" applyAlignment="1">
      <alignment horizontal="left" vertical="center" wrapText="1"/>
    </xf>
    <xf numFmtId="0" fontId="9" fillId="0" borderId="25" xfId="4" quotePrefix="1" applyBorder="1" applyAlignment="1">
      <alignment horizontal="left" vertical="center" wrapText="1"/>
    </xf>
    <xf numFmtId="165" fontId="9" fillId="0" borderId="41" xfId="5" applyNumberFormat="1" applyBorder="1" applyAlignment="1">
      <alignment horizontal="right" vertical="center" wrapText="1"/>
    </xf>
    <xf numFmtId="165" fontId="9" fillId="0" borderId="9" xfId="5" applyNumberFormat="1" applyBorder="1" applyAlignment="1">
      <alignment horizontal="right" vertical="center" wrapText="1"/>
    </xf>
    <xf numFmtId="0" fontId="0" fillId="0" borderId="15" xfId="0" applyBorder="1" applyAlignment="1">
      <alignment horizontal="center" wrapText="1"/>
    </xf>
    <xf numFmtId="0" fontId="9" fillId="0" borderId="18" xfId="2" quotePrefix="1" applyFont="1" applyBorder="1" applyAlignment="1">
      <alignment horizontal="center" vertical="center" wrapText="1"/>
    </xf>
    <xf numFmtId="0" fontId="33" fillId="0" borderId="16" xfId="0" applyFont="1" applyBorder="1" applyAlignment="1">
      <alignment horizontal="left" wrapText="1"/>
    </xf>
    <xf numFmtId="0" fontId="0" fillId="0" borderId="17" xfId="0" applyBorder="1" applyAlignment="1">
      <alignment horizontal="center" wrapText="1"/>
    </xf>
    <xf numFmtId="4" fontId="37" fillId="0" borderId="5" xfId="0" applyNumberFormat="1" applyFont="1" applyFill="1" applyBorder="1" applyAlignment="1">
      <alignment horizontal="center" vertical="center" wrapText="1"/>
    </xf>
    <xf numFmtId="0" fontId="0" fillId="0" borderId="13" xfId="0" applyBorder="1" applyAlignment="1"/>
    <xf numFmtId="2" fontId="4" fillId="0" borderId="0" xfId="0" applyNumberFormat="1" applyFont="1" applyBorder="1" applyAlignment="1">
      <alignment vertical="center" wrapText="1"/>
    </xf>
    <xf numFmtId="0" fontId="7" fillId="0" borderId="0" xfId="0" applyFont="1" applyAlignment="1">
      <alignment horizontal="justify" vertical="center" wrapText="1"/>
    </xf>
    <xf numFmtId="4" fontId="7" fillId="0" borderId="0" xfId="0" applyNumberFormat="1" applyFont="1" applyAlignment="1">
      <alignment vertical="center" wrapText="1"/>
    </xf>
    <xf numFmtId="0" fontId="7" fillId="0" borderId="0" xfId="0" applyFont="1" applyAlignment="1">
      <alignment vertical="center" wrapText="1"/>
    </xf>
    <xf numFmtId="0" fontId="39" fillId="0" borderId="0" xfId="0" applyFont="1"/>
    <xf numFmtId="0" fontId="7" fillId="0" borderId="0" xfId="0" applyFont="1"/>
    <xf numFmtId="0" fontId="7" fillId="0" borderId="0" xfId="0" applyFont="1" applyAlignment="1">
      <alignment horizontal="center" wrapText="1"/>
    </xf>
    <xf numFmtId="0" fontId="21" fillId="0" borderId="0" xfId="0" applyFont="1" applyFill="1" applyAlignment="1">
      <alignment wrapText="1"/>
    </xf>
    <xf numFmtId="0" fontId="27" fillId="0" borderId="5" xfId="4" applyFont="1" applyBorder="1" applyAlignment="1">
      <alignment horizontal="left" vertical="center" wrapText="1"/>
    </xf>
    <xf numFmtId="165" fontId="38" fillId="0" borderId="5" xfId="0" applyNumberFormat="1" applyFont="1" applyBorder="1" applyAlignment="1">
      <alignment horizontal="right" vertical="center"/>
    </xf>
    <xf numFmtId="0" fontId="7" fillId="0" borderId="0" xfId="0" applyFont="1" applyAlignment="1">
      <alignment wrapText="1"/>
    </xf>
    <xf numFmtId="0" fontId="5" fillId="0" borderId="0" xfId="0" applyFont="1"/>
    <xf numFmtId="0" fontId="19" fillId="0" borderId="0" xfId="0" applyFont="1" applyFill="1" applyAlignment="1">
      <alignment wrapText="1"/>
    </xf>
    <xf numFmtId="165" fontId="27" fillId="0" borderId="5" xfId="5" applyNumberFormat="1" applyFont="1" applyBorder="1" applyAlignment="1">
      <alignment horizontal="right" vertical="center" wrapText="1"/>
    </xf>
    <xf numFmtId="0" fontId="27" fillId="0" borderId="5" xfId="4" quotePrefix="1" applyFont="1" applyBorder="1" applyAlignment="1">
      <alignment horizontal="left" vertical="center" wrapText="1"/>
    </xf>
    <xf numFmtId="165" fontId="9" fillId="0" borderId="17" xfId="5" applyNumberFormat="1" applyBorder="1" applyAlignment="1">
      <alignment horizontal="right" vertical="center" wrapText="1"/>
    </xf>
    <xf numFmtId="0" fontId="9" fillId="0" borderId="17" xfId="4" quotePrefix="1" applyBorder="1" applyAlignment="1">
      <alignment horizontal="left" vertical="center" wrapText="1"/>
    </xf>
    <xf numFmtId="165" fontId="0" fillId="0" borderId="0" xfId="0" applyNumberFormat="1" applyBorder="1" applyAlignment="1"/>
    <xf numFmtId="165" fontId="9" fillId="0" borderId="0" xfId="5" applyNumberFormat="1" applyBorder="1" applyAlignment="1">
      <alignment horizontal="right" vertical="center" wrapText="1"/>
    </xf>
    <xf numFmtId="165" fontId="9" fillId="0" borderId="7" xfId="5" applyNumberFormat="1" applyFill="1" applyBorder="1" applyAlignment="1">
      <alignment horizontal="right" vertical="center" wrapText="1"/>
    </xf>
    <xf numFmtId="165" fontId="9" fillId="0" borderId="9" xfId="5" applyNumberFormat="1" applyFill="1" applyBorder="1" applyAlignment="1">
      <alignment horizontal="right" vertical="center" wrapText="1"/>
    </xf>
    <xf numFmtId="165" fontId="38" fillId="0" borderId="5" xfId="0" applyNumberFormat="1" applyFont="1" applyFill="1" applyBorder="1" applyAlignment="1">
      <alignment horizontal="right" vertical="center"/>
    </xf>
    <xf numFmtId="4" fontId="38" fillId="0" borderId="5" xfId="0" applyNumberFormat="1" applyFont="1" applyFill="1" applyBorder="1" applyAlignment="1">
      <alignment horizontal="right" vertical="center"/>
    </xf>
    <xf numFmtId="0" fontId="38" fillId="0" borderId="5" xfId="0" applyFont="1" applyFill="1" applyBorder="1" applyAlignment="1">
      <alignment horizontal="right" vertical="center"/>
    </xf>
    <xf numFmtId="4" fontId="25" fillId="0" borderId="5" xfId="0" applyNumberFormat="1" applyFont="1" applyFill="1" applyBorder="1" applyAlignment="1">
      <alignment horizontal="right" vertical="center"/>
    </xf>
    <xf numFmtId="4" fontId="27" fillId="0" borderId="5" xfId="0" applyNumberFormat="1" applyFont="1" applyFill="1" applyBorder="1" applyAlignment="1">
      <alignment horizontal="right" vertical="center"/>
    </xf>
    <xf numFmtId="4" fontId="27" fillId="0" borderId="5" xfId="0" applyNumberFormat="1" applyFont="1" applyFill="1" applyBorder="1" applyAlignment="1">
      <alignment horizontal="center" vertical="center"/>
    </xf>
    <xf numFmtId="4" fontId="28" fillId="0" borderId="5" xfId="0" applyNumberFormat="1" applyFont="1" applyFill="1" applyBorder="1" applyAlignment="1">
      <alignment horizontal="right" vertical="center"/>
    </xf>
    <xf numFmtId="2" fontId="38" fillId="0" borderId="5" xfId="0" applyNumberFormat="1" applyFont="1" applyFill="1" applyBorder="1" applyAlignment="1">
      <alignment horizontal="right" vertical="center"/>
    </xf>
    <xf numFmtId="0" fontId="2" fillId="0" borderId="0" xfId="0" applyFont="1" applyAlignment="1">
      <alignment horizontal="left"/>
    </xf>
    <xf numFmtId="0" fontId="2" fillId="0" borderId="0" xfId="0" applyFont="1" applyFill="1" applyAlignment="1">
      <alignment horizontal="right"/>
    </xf>
    <xf numFmtId="0" fontId="2" fillId="0" borderId="0" xfId="0" applyFont="1" applyAlignment="1"/>
    <xf numFmtId="0" fontId="15"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center" vertical="center" wrapText="1"/>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5" xfId="0" applyNumberFormat="1" applyFont="1" applyFill="1" applyBorder="1" applyAlignment="1">
      <alignment horizontal="center" vertical="center" wrapText="1"/>
    </xf>
    <xf numFmtId="165" fontId="17" fillId="0" borderId="6" xfId="5" applyNumberFormat="1" applyFont="1" applyBorder="1" applyAlignment="1">
      <alignment horizontal="center" vertical="center" wrapText="1"/>
    </xf>
    <xf numFmtId="165" fontId="17" fillId="0" borderId="10" xfId="5"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5" xfId="0" applyFont="1" applyBorder="1" applyAlignment="1">
      <alignment horizontal="center" vertical="top" wrapText="1"/>
    </xf>
    <xf numFmtId="9" fontId="12" fillId="0" borderId="5" xfId="0" applyNumberFormat="1" applyFont="1" applyFill="1" applyBorder="1" applyAlignment="1">
      <alignment horizontal="center" vertical="top" wrapText="1"/>
    </xf>
    <xf numFmtId="0" fontId="12" fillId="0" borderId="5" xfId="0" applyFont="1" applyFill="1" applyBorder="1" applyAlignment="1">
      <alignment horizontal="center" vertical="top" wrapText="1"/>
    </xf>
    <xf numFmtId="0" fontId="13" fillId="0" borderId="0" xfId="0" applyFont="1" applyFill="1" applyAlignment="1">
      <alignment horizontal="center" wrapText="1"/>
    </xf>
    <xf numFmtId="0" fontId="6"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4" fontId="7" fillId="0" borderId="36" xfId="0" applyNumberFormat="1" applyFont="1" applyBorder="1" applyAlignment="1">
      <alignment horizontal="center" vertical="center" wrapText="1"/>
    </xf>
    <xf numFmtId="4" fontId="7" fillId="0" borderId="37" xfId="0" applyNumberFormat="1" applyFont="1" applyBorder="1" applyAlignment="1">
      <alignment horizontal="center" vertical="center" wrapText="1"/>
    </xf>
    <xf numFmtId="0" fontId="18" fillId="0" borderId="0" xfId="1" quotePrefix="1" applyFont="1" applyAlignment="1">
      <alignment horizontal="center" vertical="top" wrapText="1"/>
    </xf>
    <xf numFmtId="0" fontId="6" fillId="0" borderId="0" xfId="0" applyFont="1" applyAlignment="1">
      <alignment horizontal="left" wrapText="1"/>
    </xf>
    <xf numFmtId="4" fontId="37" fillId="0" borderId="5" xfId="0" applyNumberFormat="1" applyFont="1" applyFill="1" applyBorder="1" applyAlignment="1">
      <alignment horizontal="center" vertical="center" wrapText="1"/>
    </xf>
    <xf numFmtId="0" fontId="9" fillId="0" borderId="14" xfId="2" quotePrefix="1" applyBorder="1" applyAlignment="1">
      <alignment horizontal="center" vertical="center" wrapText="1"/>
    </xf>
    <xf numFmtId="0" fontId="0" fillId="0" borderId="17" xfId="0" applyBorder="1" applyAlignment="1">
      <alignment horizontal="center" wrapText="1"/>
    </xf>
    <xf numFmtId="0" fontId="9" fillId="0" borderId="42" xfId="2" quotePrefix="1" applyFont="1" applyBorder="1" applyAlignment="1">
      <alignment horizontal="center" vertical="center" wrapText="1"/>
    </xf>
    <xf numFmtId="0" fontId="9" fillId="0" borderId="43" xfId="2" quotePrefix="1" applyFont="1" applyBorder="1" applyAlignment="1">
      <alignment horizontal="center" vertical="center" wrapText="1"/>
    </xf>
    <xf numFmtId="0" fontId="9" fillId="0" borderId="39" xfId="2" quotePrefix="1" applyBorder="1" applyAlignment="1">
      <alignment horizontal="center" vertical="center" wrapText="1"/>
    </xf>
    <xf numFmtId="0" fontId="0" fillId="0" borderId="40" xfId="0" applyBorder="1" applyAlignment="1">
      <alignment horizontal="center" wrapText="1"/>
    </xf>
    <xf numFmtId="4" fontId="38" fillId="0" borderId="47" xfId="0" applyNumberFormat="1" applyFont="1" applyFill="1" applyBorder="1" applyAlignment="1">
      <alignment horizontal="right" vertical="center"/>
    </xf>
    <xf numFmtId="0" fontId="38" fillId="0" borderId="48" xfId="0" applyFont="1" applyFill="1" applyBorder="1" applyAlignment="1">
      <alignment horizontal="right" vertical="center"/>
    </xf>
    <xf numFmtId="0" fontId="38" fillId="0" borderId="22" xfId="0" applyFont="1" applyFill="1" applyBorder="1" applyAlignment="1">
      <alignment horizontal="right" vertical="center"/>
    </xf>
    <xf numFmtId="0" fontId="38" fillId="0" borderId="44" xfId="0" applyFont="1" applyFill="1" applyBorder="1" applyAlignment="1">
      <alignment horizontal="center" vertical="center"/>
    </xf>
    <xf numFmtId="0" fontId="38" fillId="0" borderId="45" xfId="0" applyFont="1" applyFill="1" applyBorder="1" applyAlignment="1">
      <alignment horizontal="center" vertical="center"/>
    </xf>
    <xf numFmtId="0" fontId="38" fillId="0" borderId="46" xfId="0" applyFont="1" applyFill="1" applyBorder="1" applyAlignment="1">
      <alignment horizontal="center" vertical="center"/>
    </xf>
    <xf numFmtId="165" fontId="38" fillId="0" borderId="47" xfId="0" applyNumberFormat="1" applyFont="1" applyFill="1" applyBorder="1" applyAlignment="1">
      <alignment horizontal="right" vertical="center"/>
    </xf>
    <xf numFmtId="165" fontId="38" fillId="0" borderId="22" xfId="0" applyNumberFormat="1" applyFont="1" applyFill="1" applyBorder="1" applyAlignment="1">
      <alignment horizontal="right" vertical="center"/>
    </xf>
    <xf numFmtId="0" fontId="26" fillId="0" borderId="5" xfId="0" applyFont="1" applyBorder="1" applyAlignment="1">
      <alignment horizontal="left" wrapText="1"/>
    </xf>
    <xf numFmtId="0" fontId="26" fillId="0" borderId="5" xfId="0" applyFont="1" applyBorder="1" applyAlignment="1">
      <alignment horizontal="left" vertical="center" wrapText="1"/>
    </xf>
    <xf numFmtId="0" fontId="29" fillId="0" borderId="6" xfId="4" applyFont="1" applyBorder="1" applyAlignment="1">
      <alignment horizontal="left" vertical="center" wrapText="1"/>
    </xf>
    <xf numFmtId="0" fontId="29" fillId="0" borderId="10" xfId="4" quotePrefix="1" applyFont="1" applyBorder="1" applyAlignment="1">
      <alignment horizontal="left" vertical="center" wrapText="1"/>
    </xf>
    <xf numFmtId="0" fontId="30" fillId="0" borderId="0" xfId="0" applyFont="1" applyBorder="1" applyAlignment="1">
      <alignment horizontal="left" vertical="center" wrapText="1"/>
    </xf>
    <xf numFmtId="0" fontId="20" fillId="0" borderId="0" xfId="1" applyFont="1" applyAlignment="1">
      <alignment horizontal="center" vertical="top" wrapText="1"/>
    </xf>
    <xf numFmtId="0" fontId="23" fillId="0" borderId="5" xfId="0" applyFont="1" applyBorder="1" applyAlignment="1">
      <alignment horizontal="center" vertical="center" wrapText="1"/>
    </xf>
    <xf numFmtId="0" fontId="24" fillId="0" borderId="5" xfId="2" quotePrefix="1" applyFont="1" applyBorder="1" applyAlignment="1">
      <alignment horizontal="center" vertical="center" wrapText="1"/>
    </xf>
    <xf numFmtId="4" fontId="25" fillId="0" borderId="5" xfId="0" applyNumberFormat="1" applyFont="1" applyFill="1" applyBorder="1" applyAlignment="1">
      <alignment horizontal="center" vertical="center" wrapText="1"/>
    </xf>
    <xf numFmtId="0" fontId="7" fillId="2" borderId="0" xfId="0" applyFont="1" applyFill="1" applyAlignment="1">
      <alignment horizontal="justify" vertical="center" wrapText="1"/>
    </xf>
    <xf numFmtId="0" fontId="7" fillId="0" borderId="0" xfId="0" applyFont="1" applyAlignment="1">
      <alignment horizontal="left" vertical="center" wrapText="1"/>
    </xf>
    <xf numFmtId="0" fontId="5" fillId="0" borderId="0" xfId="0" applyFont="1" applyAlignment="1">
      <alignment horizontal="left"/>
    </xf>
    <xf numFmtId="0" fontId="7" fillId="0" borderId="0" xfId="0" applyFont="1" applyAlignment="1">
      <alignment horizontal="left" wrapText="1"/>
    </xf>
    <xf numFmtId="0" fontId="7" fillId="2" borderId="0" xfId="0" applyFont="1" applyFill="1" applyAlignment="1">
      <alignment horizontal="justify" wrapText="1"/>
    </xf>
    <xf numFmtId="0" fontId="7" fillId="2" borderId="0" xfId="0" applyNumberFormat="1" applyFont="1" applyFill="1" applyAlignment="1">
      <alignment horizontal="justify" wrapText="1"/>
    </xf>
    <xf numFmtId="0" fontId="39" fillId="2" borderId="0" xfId="0" applyFont="1" applyFill="1" applyAlignment="1">
      <alignment horizontal="justify" wrapText="1"/>
    </xf>
    <xf numFmtId="0" fontId="7" fillId="2" borderId="0" xfId="0" applyNumberFormat="1" applyFont="1" applyFill="1" applyAlignment="1">
      <alignment horizontal="justify" vertical="center" wrapText="1"/>
    </xf>
    <xf numFmtId="0" fontId="20" fillId="2" borderId="0" xfId="0" applyFont="1" applyFill="1" applyAlignment="1">
      <alignment horizontal="justify" vertical="center" wrapText="1"/>
    </xf>
    <xf numFmtId="0" fontId="5" fillId="2" borderId="0" xfId="0" applyFont="1" applyFill="1" applyAlignment="1">
      <alignment horizontal="justify" vertical="center" wrapText="1"/>
    </xf>
    <xf numFmtId="0" fontId="5" fillId="2" borderId="0" xfId="0" applyFont="1" applyFill="1" applyAlignment="1">
      <alignment horizontal="justify" vertical="center"/>
    </xf>
    <xf numFmtId="0" fontId="32" fillId="0" borderId="0" xfId="0" applyFont="1" applyAlignment="1">
      <alignment horizontal="center" vertical="center" wrapText="1"/>
    </xf>
    <xf numFmtId="0" fontId="7" fillId="2" borderId="0" xfId="0" applyNumberFormat="1" applyFont="1" applyFill="1" applyAlignment="1">
      <alignment horizontal="justify" vertical="center"/>
    </xf>
    <xf numFmtId="0" fontId="7" fillId="2" borderId="0" xfId="0" applyFont="1" applyFill="1" applyAlignment="1">
      <alignment horizontal="justify" vertical="center"/>
    </xf>
    <xf numFmtId="0" fontId="5"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alignment horizontal="left" vertical="center"/>
    </xf>
  </cellXfs>
  <cellStyles count="25">
    <cellStyle name="S0" xfId="1"/>
    <cellStyle name="S0 2" xfId="16"/>
    <cellStyle name="S0_60 лет Октября, 1" xfId="17"/>
    <cellStyle name="S1" xfId="2"/>
    <cellStyle name="S1 2" xfId="18"/>
    <cellStyle name="S2" xfId="3"/>
    <cellStyle name="S3" xfId="4"/>
    <cellStyle name="S3 2" xfId="19"/>
    <cellStyle name="S4" xfId="5"/>
    <cellStyle name="S4 2" xfId="20"/>
    <cellStyle name="S5" xfId="6"/>
    <cellStyle name="Обычный" xfId="0" builtinId="0"/>
    <cellStyle name="Обычный 2" xfId="7"/>
    <cellStyle name="Обычный 2 2" xfId="8"/>
    <cellStyle name="Обычный 3" xfId="9"/>
    <cellStyle name="Обычный 3 2" xfId="10"/>
    <cellStyle name="Обычный 3 2 2" xfId="21"/>
    <cellStyle name="Обычный 3 3" xfId="11"/>
    <cellStyle name="Обычный 3_60 лет Октября, 1" xfId="22"/>
    <cellStyle name="Обычный 4" xfId="13"/>
    <cellStyle name="Обычный 4 2" xfId="23"/>
    <cellStyle name="Обычный 5" xfId="24"/>
    <cellStyle name="Процентный 2" xfId="14"/>
    <cellStyle name="Финансовый" xfId="12" builtinId="3"/>
    <cellStyle name="Финансовый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3;&#1054;&#1044;&#1054;&#1042;&#1054;&#1049;%20&#1054;&#1058;&#1063;&#1045;&#1058;%20&#1046;&#1069;&#1059;-2%20&#1057;&#1056;&#1054;&#1063;&#1053;&#1054;!!!/+&#1055;&#1080;&#1086;&#1085;&#1077;&#1088;&#1089;&#1082;&#1072;&#1103;,%201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едения о МКД"/>
      <sheetName val="кап. и тек. ремонт, общее имущ"/>
      <sheetName val="содержание ОИ"/>
      <sheetName val="коммунальные услуги"/>
      <sheetName val="пояснительная записка "/>
    </sheetNames>
    <sheetDataSet>
      <sheetData sheetId="0"/>
      <sheetData sheetId="1"/>
      <sheetData sheetId="2">
        <row r="37">
          <cell r="E37">
            <v>234378.83000000005</v>
          </cell>
        </row>
      </sheetData>
      <sheetData sheetId="3">
        <row r="20">
          <cell r="F20">
            <v>346885.48</v>
          </cell>
        </row>
      </sheetData>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13" workbookViewId="0">
      <selection activeCell="A2" sqref="A2:J2"/>
    </sheetView>
  </sheetViews>
  <sheetFormatPr defaultRowHeight="33" customHeight="1" x14ac:dyDescent="0.35"/>
  <cols>
    <col min="8" max="8" width="11.81640625" customWidth="1"/>
    <col min="9" max="9" width="9.1796875" style="7" customWidth="1"/>
    <col min="10" max="10" width="9.1796875" style="7"/>
  </cols>
  <sheetData>
    <row r="1" spans="1:20" ht="33" customHeight="1" x14ac:dyDescent="0.4">
      <c r="A1" s="116" t="s">
        <v>78</v>
      </c>
      <c r="B1" s="116"/>
      <c r="C1" s="116"/>
      <c r="D1" s="116"/>
      <c r="E1" s="116"/>
      <c r="F1" s="116"/>
      <c r="G1" s="116"/>
      <c r="H1" s="116"/>
      <c r="I1" s="116"/>
      <c r="J1" s="116"/>
    </row>
    <row r="2" spans="1:20" ht="60.75" customHeight="1" x14ac:dyDescent="0.35">
      <c r="A2" s="117" t="s">
        <v>44</v>
      </c>
      <c r="B2" s="118"/>
      <c r="C2" s="118"/>
      <c r="D2" s="118"/>
      <c r="E2" s="118"/>
      <c r="F2" s="118"/>
      <c r="G2" s="118"/>
      <c r="H2" s="118"/>
      <c r="I2" s="118"/>
      <c r="J2" s="118"/>
    </row>
    <row r="3" spans="1:20" ht="8.25" customHeight="1" x14ac:dyDescent="0.35">
      <c r="A3" s="1"/>
      <c r="B3" s="2"/>
      <c r="C3" s="2"/>
      <c r="D3" s="2"/>
      <c r="E3" s="2"/>
      <c r="F3" s="2"/>
      <c r="G3" s="2"/>
      <c r="H3" s="2"/>
      <c r="I3" s="2"/>
      <c r="J3" s="2"/>
    </row>
    <row r="4" spans="1:20" ht="33" customHeight="1" x14ac:dyDescent="0.35">
      <c r="A4" s="113" t="s">
        <v>27</v>
      </c>
      <c r="B4" s="113"/>
      <c r="C4" s="113"/>
      <c r="D4" s="113"/>
      <c r="E4" s="113"/>
      <c r="F4" s="113"/>
      <c r="G4" s="113"/>
      <c r="H4" s="113"/>
      <c r="I4" s="113"/>
      <c r="J4" s="113"/>
      <c r="K4" s="4"/>
      <c r="L4" s="4"/>
      <c r="M4" s="4"/>
      <c r="N4" s="4"/>
      <c r="O4" s="4"/>
      <c r="P4" s="4"/>
      <c r="Q4" s="4"/>
      <c r="R4" s="4"/>
      <c r="S4" s="4"/>
      <c r="T4" s="4"/>
    </row>
    <row r="5" spans="1:20" ht="33" customHeight="1" x14ac:dyDescent="0.35">
      <c r="A5" s="115" t="s">
        <v>11</v>
      </c>
      <c r="B5" s="115"/>
      <c r="C5" s="115"/>
      <c r="D5" s="115"/>
      <c r="E5" s="115"/>
      <c r="F5" s="115"/>
      <c r="G5" s="115"/>
      <c r="H5" s="115"/>
      <c r="I5" s="114">
        <v>1974</v>
      </c>
      <c r="J5" s="114"/>
      <c r="K5" s="3"/>
      <c r="L5" s="3"/>
      <c r="M5" s="3"/>
      <c r="N5" s="3"/>
      <c r="O5" s="3"/>
      <c r="P5" s="3"/>
      <c r="Q5" s="3"/>
      <c r="R5" s="3"/>
      <c r="S5" s="5"/>
      <c r="T5" s="5"/>
    </row>
    <row r="6" spans="1:20" ht="33" customHeight="1" x14ac:dyDescent="0.35">
      <c r="A6" s="115" t="s">
        <v>12</v>
      </c>
      <c r="B6" s="115"/>
      <c r="C6" s="115"/>
      <c r="D6" s="115"/>
      <c r="E6" s="115"/>
      <c r="F6" s="115"/>
      <c r="G6" s="115"/>
      <c r="H6" s="115"/>
      <c r="I6" s="114">
        <v>5</v>
      </c>
      <c r="J6" s="114"/>
      <c r="K6" s="3"/>
      <c r="L6" s="3"/>
      <c r="M6" s="3"/>
      <c r="N6" s="3"/>
      <c r="O6" s="3"/>
      <c r="P6" s="3"/>
      <c r="Q6" s="3"/>
      <c r="R6" s="3"/>
      <c r="S6" s="5"/>
      <c r="T6" s="5"/>
    </row>
    <row r="7" spans="1:20" ht="33" customHeight="1" x14ac:dyDescent="0.35">
      <c r="A7" s="115" t="s">
        <v>13</v>
      </c>
      <c r="B7" s="115"/>
      <c r="C7" s="115"/>
      <c r="D7" s="115"/>
      <c r="E7" s="115"/>
      <c r="F7" s="115"/>
      <c r="G7" s="115"/>
      <c r="H7" s="115"/>
      <c r="I7" s="114">
        <v>128</v>
      </c>
      <c r="J7" s="114"/>
      <c r="K7" s="3"/>
      <c r="L7" s="3"/>
      <c r="M7" s="3"/>
      <c r="N7" s="3"/>
      <c r="O7" s="3"/>
      <c r="P7" s="3"/>
      <c r="Q7" s="3"/>
      <c r="R7" s="3"/>
      <c r="S7" s="5"/>
      <c r="T7" s="5"/>
    </row>
    <row r="8" spans="1:20" ht="33" customHeight="1" x14ac:dyDescent="0.35">
      <c r="A8" s="115" t="s">
        <v>14</v>
      </c>
      <c r="B8" s="115"/>
      <c r="C8" s="115"/>
      <c r="D8" s="115"/>
      <c r="E8" s="115"/>
      <c r="F8" s="115"/>
      <c r="G8" s="115"/>
      <c r="H8" s="115"/>
      <c r="I8" s="114">
        <v>0</v>
      </c>
      <c r="J8" s="114"/>
      <c r="K8" s="3"/>
      <c r="L8" s="3"/>
      <c r="M8" s="3"/>
      <c r="N8" s="3"/>
      <c r="O8" s="3"/>
      <c r="P8" s="3"/>
      <c r="Q8" s="3"/>
      <c r="R8" s="3"/>
      <c r="S8" s="5"/>
      <c r="T8" s="5"/>
    </row>
    <row r="9" spans="1:20" ht="33" customHeight="1" x14ac:dyDescent="0.35">
      <c r="A9" s="115" t="s">
        <v>15</v>
      </c>
      <c r="B9" s="115"/>
      <c r="C9" s="115"/>
      <c r="D9" s="115"/>
      <c r="E9" s="115"/>
      <c r="F9" s="115"/>
      <c r="G9" s="115"/>
      <c r="H9" s="115"/>
      <c r="I9" s="114">
        <v>0</v>
      </c>
      <c r="J9" s="114"/>
      <c r="K9" s="3"/>
      <c r="L9" s="3"/>
      <c r="M9" s="3"/>
      <c r="N9" s="3"/>
      <c r="O9" s="3"/>
      <c r="P9" s="3"/>
      <c r="Q9" s="3"/>
      <c r="R9" s="3"/>
      <c r="S9" s="5"/>
      <c r="T9" s="5"/>
    </row>
    <row r="10" spans="1:20" ht="33" customHeight="1" x14ac:dyDescent="0.35">
      <c r="A10" s="115" t="s">
        <v>16</v>
      </c>
      <c r="B10" s="115"/>
      <c r="C10" s="115"/>
      <c r="D10" s="115"/>
      <c r="E10" s="115"/>
      <c r="F10" s="115"/>
      <c r="G10" s="115"/>
      <c r="H10" s="115"/>
      <c r="I10" s="114" t="s">
        <v>22</v>
      </c>
      <c r="J10" s="114"/>
      <c r="K10" s="3"/>
      <c r="L10" s="3"/>
      <c r="M10" s="3"/>
      <c r="N10" s="3"/>
      <c r="O10" s="3"/>
      <c r="P10" s="3"/>
      <c r="Q10" s="3"/>
      <c r="R10" s="3"/>
      <c r="S10" s="5"/>
      <c r="T10" s="5"/>
    </row>
    <row r="11" spans="1:20" ht="33" customHeight="1" x14ac:dyDescent="0.35">
      <c r="A11" s="113" t="s">
        <v>17</v>
      </c>
      <c r="B11" s="113"/>
      <c r="C11" s="113"/>
      <c r="D11" s="113"/>
      <c r="E11" s="113"/>
      <c r="F11" s="113"/>
      <c r="G11" s="113"/>
      <c r="H11" s="113"/>
      <c r="I11" s="114" t="s">
        <v>10</v>
      </c>
      <c r="J11" s="114"/>
      <c r="K11" s="3"/>
      <c r="L11" s="3"/>
      <c r="M11" s="3"/>
      <c r="N11" s="3"/>
      <c r="O11" s="3"/>
      <c r="P11" s="3"/>
      <c r="Q11" s="3"/>
      <c r="R11" s="3"/>
      <c r="S11" s="5"/>
      <c r="T11" s="5"/>
    </row>
    <row r="12" spans="1:20" ht="33" customHeight="1" x14ac:dyDescent="0.35">
      <c r="A12" s="113" t="s">
        <v>18</v>
      </c>
      <c r="B12" s="113"/>
      <c r="C12" s="113"/>
      <c r="D12" s="113"/>
      <c r="E12" s="113"/>
      <c r="F12" s="113"/>
      <c r="G12" s="113"/>
      <c r="H12" s="113"/>
      <c r="I12" s="114" t="s">
        <v>10</v>
      </c>
      <c r="J12" s="114"/>
      <c r="K12" s="3"/>
      <c r="L12" s="3"/>
      <c r="M12" s="3"/>
      <c r="N12" s="3"/>
      <c r="O12" s="3"/>
      <c r="P12" s="3"/>
      <c r="Q12" s="3"/>
      <c r="R12" s="3"/>
      <c r="S12" s="5"/>
      <c r="T12" s="5"/>
    </row>
    <row r="13" spans="1:20" ht="33" customHeight="1" x14ac:dyDescent="0.35">
      <c r="A13" s="113" t="s">
        <v>19</v>
      </c>
      <c r="B13" s="113"/>
      <c r="C13" s="113"/>
      <c r="D13" s="113"/>
      <c r="E13" s="113"/>
      <c r="F13" s="113"/>
      <c r="G13" s="113"/>
      <c r="H13" s="113"/>
      <c r="I13" s="114" t="s">
        <v>10</v>
      </c>
      <c r="J13" s="114"/>
      <c r="K13" s="3"/>
      <c r="L13" s="3"/>
      <c r="M13" s="3"/>
      <c r="N13" s="3"/>
      <c r="O13" s="3"/>
      <c r="P13" s="3"/>
      <c r="Q13" s="3"/>
      <c r="R13" s="3"/>
      <c r="S13" s="5"/>
      <c r="T13" s="5"/>
    </row>
    <row r="14" spans="1:20" ht="33" customHeight="1" x14ac:dyDescent="0.35">
      <c r="A14" s="113" t="s">
        <v>20</v>
      </c>
      <c r="B14" s="113"/>
      <c r="C14" s="113"/>
      <c r="D14" s="113"/>
      <c r="E14" s="113"/>
      <c r="F14" s="113"/>
      <c r="G14" s="113"/>
      <c r="H14" s="113"/>
      <c r="I14" s="114" t="s">
        <v>10</v>
      </c>
      <c r="J14" s="114"/>
      <c r="K14" s="3"/>
      <c r="L14" s="3"/>
      <c r="M14" s="3"/>
      <c r="N14" s="3"/>
      <c r="O14" s="3"/>
      <c r="P14" s="3"/>
      <c r="Q14" s="3"/>
      <c r="R14" s="3"/>
      <c r="S14" s="5"/>
      <c r="T14" s="5"/>
    </row>
    <row r="15" spans="1:20" ht="33" customHeight="1" x14ac:dyDescent="0.35">
      <c r="A15" s="113" t="s">
        <v>120</v>
      </c>
      <c r="B15" s="113"/>
      <c r="C15" s="113"/>
      <c r="D15" s="113"/>
      <c r="E15" s="113"/>
      <c r="F15" s="113"/>
      <c r="G15" s="113"/>
      <c r="H15" s="113"/>
      <c r="I15" s="114">
        <v>350</v>
      </c>
      <c r="J15" s="114"/>
      <c r="K15" s="3"/>
      <c r="L15" s="3"/>
      <c r="M15" s="3"/>
      <c r="N15" s="3"/>
      <c r="O15" s="3"/>
      <c r="P15" s="3"/>
      <c r="Q15" s="3"/>
      <c r="R15" s="3"/>
      <c r="S15" s="5"/>
      <c r="T15" s="5"/>
    </row>
    <row r="16" spans="1:20" ht="33" customHeight="1" x14ac:dyDescent="0.35">
      <c r="A16" s="113" t="s">
        <v>21</v>
      </c>
      <c r="B16" s="113"/>
      <c r="C16" s="113"/>
      <c r="D16" s="113"/>
      <c r="E16" s="113"/>
      <c r="F16" s="113"/>
      <c r="G16" s="113"/>
      <c r="H16" s="113"/>
      <c r="I16" s="114" t="s">
        <v>121</v>
      </c>
      <c r="J16" s="114"/>
      <c r="K16" s="3"/>
      <c r="L16" s="3"/>
      <c r="M16" s="3"/>
      <c r="N16" s="3"/>
      <c r="O16" s="3"/>
      <c r="P16" s="3"/>
      <c r="Q16" s="3"/>
      <c r="R16" s="3"/>
      <c r="S16" s="5"/>
      <c r="T16" s="5"/>
    </row>
    <row r="17" spans="1:20" ht="33" customHeight="1" x14ac:dyDescent="0.35">
      <c r="A17" s="113" t="s">
        <v>23</v>
      </c>
      <c r="B17" s="113"/>
      <c r="C17" s="113"/>
      <c r="D17" s="113"/>
      <c r="E17" s="113"/>
      <c r="F17" s="113"/>
      <c r="G17" s="113"/>
      <c r="H17" s="113"/>
      <c r="I17" s="114" t="s">
        <v>122</v>
      </c>
      <c r="J17" s="114"/>
      <c r="K17" s="3"/>
      <c r="L17" s="4"/>
      <c r="M17" s="4"/>
      <c r="N17" s="4"/>
      <c r="O17" s="4"/>
      <c r="P17" s="4"/>
      <c r="Q17" s="4"/>
      <c r="R17" s="4"/>
      <c r="S17" s="6"/>
      <c r="T17" s="6"/>
    </row>
    <row r="18" spans="1:20" ht="33" customHeight="1" x14ac:dyDescent="0.35">
      <c r="A18" s="113" t="s">
        <v>24</v>
      </c>
      <c r="B18" s="113"/>
      <c r="C18" s="113"/>
      <c r="D18" s="113"/>
      <c r="E18" s="113"/>
      <c r="F18" s="113"/>
      <c r="G18" s="113"/>
      <c r="H18" s="113"/>
      <c r="I18" s="114" t="s">
        <v>45</v>
      </c>
      <c r="J18" s="114"/>
      <c r="K18" s="3"/>
      <c r="L18" s="4"/>
      <c r="M18" s="4"/>
      <c r="N18" s="4"/>
      <c r="O18" s="4"/>
      <c r="P18" s="4"/>
      <c r="Q18" s="4"/>
      <c r="R18" s="4"/>
      <c r="S18" s="6"/>
      <c r="T18" s="6"/>
    </row>
    <row r="19" spans="1:20" ht="33" customHeight="1" x14ac:dyDescent="0.35">
      <c r="A19" s="113" t="s">
        <v>47</v>
      </c>
      <c r="B19" s="113"/>
      <c r="C19" s="113"/>
      <c r="D19" s="113"/>
      <c r="E19" s="113"/>
      <c r="F19" s="113"/>
      <c r="G19" s="113"/>
      <c r="H19" s="113"/>
      <c r="I19" s="114" t="s">
        <v>48</v>
      </c>
      <c r="J19" s="114"/>
      <c r="K19" s="3"/>
      <c r="L19" s="3"/>
      <c r="M19" s="3"/>
      <c r="N19" s="3"/>
      <c r="O19" s="3"/>
      <c r="P19" s="3"/>
      <c r="Q19" s="3"/>
      <c r="R19" s="3"/>
      <c r="S19" s="5"/>
      <c r="T19" s="5"/>
    </row>
  </sheetData>
  <mergeCells count="33">
    <mergeCell ref="A14:H14"/>
    <mergeCell ref="A2:J2"/>
    <mergeCell ref="A4:J4"/>
    <mergeCell ref="A15:H15"/>
    <mergeCell ref="A16:H16"/>
    <mergeCell ref="I9:J9"/>
    <mergeCell ref="I10:J10"/>
    <mergeCell ref="I11:J11"/>
    <mergeCell ref="I12:J12"/>
    <mergeCell ref="I13:J13"/>
    <mergeCell ref="I14:J14"/>
    <mergeCell ref="I15:J15"/>
    <mergeCell ref="A1:J1"/>
    <mergeCell ref="I5:J5"/>
    <mergeCell ref="I6:J6"/>
    <mergeCell ref="I7:J7"/>
    <mergeCell ref="I8:J8"/>
    <mergeCell ref="A18:H18"/>
    <mergeCell ref="A19:H19"/>
    <mergeCell ref="I18:J18"/>
    <mergeCell ref="I19:J19"/>
    <mergeCell ref="A5:H5"/>
    <mergeCell ref="A6:H6"/>
    <mergeCell ref="A7:H7"/>
    <mergeCell ref="A8:H8"/>
    <mergeCell ref="A9:H9"/>
    <mergeCell ref="I16:J16"/>
    <mergeCell ref="I17:J17"/>
    <mergeCell ref="A10:H10"/>
    <mergeCell ref="A11:H11"/>
    <mergeCell ref="A12:H12"/>
    <mergeCell ref="A13:H13"/>
    <mergeCell ref="A17:H17"/>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12" workbookViewId="0">
      <selection activeCell="J12" sqref="J12"/>
    </sheetView>
  </sheetViews>
  <sheetFormatPr defaultColWidth="9.1796875" defaultRowHeight="14.5" x14ac:dyDescent="0.35"/>
  <cols>
    <col min="1" max="1" width="8.1796875" style="15" customWidth="1"/>
    <col min="2" max="2" width="19" style="15" customWidth="1"/>
    <col min="3" max="3" width="16.453125" style="15" customWidth="1"/>
    <col min="4" max="4" width="12.54296875" style="15" customWidth="1"/>
    <col min="5" max="5" width="14.453125" style="15" customWidth="1"/>
    <col min="6" max="6" width="11.453125" style="15" customWidth="1"/>
    <col min="7" max="7" width="10.54296875" style="15" customWidth="1"/>
    <col min="8" max="8" width="16.7265625" style="15" customWidth="1"/>
    <col min="9" max="16384" width="9.1796875" style="16"/>
  </cols>
  <sheetData>
    <row r="1" spans="1:8" ht="16.5" hidden="1" x14ac:dyDescent="0.35">
      <c r="A1" s="12"/>
      <c r="B1" s="12"/>
      <c r="C1" s="13"/>
      <c r="D1" s="13"/>
      <c r="E1" s="14"/>
    </row>
    <row r="2" spans="1:8" ht="17" hidden="1" thickBot="1" x14ac:dyDescent="0.4">
      <c r="A2" s="17"/>
      <c r="B2" s="17"/>
      <c r="C2" s="18"/>
      <c r="D2" s="18"/>
      <c r="E2" s="19" t="s">
        <v>0</v>
      </c>
    </row>
    <row r="3" spans="1:8" ht="24.75" customHeight="1" x14ac:dyDescent="0.35"/>
    <row r="4" spans="1:8" x14ac:dyDescent="0.35">
      <c r="A4" s="20"/>
      <c r="B4" s="20"/>
      <c r="C4" s="20"/>
      <c r="D4" s="20"/>
      <c r="E4" s="20"/>
      <c r="F4" s="20"/>
      <c r="G4" s="58"/>
      <c r="H4" s="58"/>
    </row>
    <row r="5" spans="1:8" ht="15" customHeight="1" x14ac:dyDescent="0.35">
      <c r="A5" s="134" t="s">
        <v>79</v>
      </c>
      <c r="B5" s="134"/>
      <c r="C5" s="134"/>
      <c r="D5" s="134"/>
      <c r="E5" s="134"/>
      <c r="F5" s="134"/>
      <c r="G5" s="134"/>
      <c r="H5" s="134"/>
    </row>
    <row r="6" spans="1:8" ht="15" thickBot="1" x14ac:dyDescent="0.4">
      <c r="A6" s="21"/>
      <c r="B6" s="21"/>
      <c r="C6" s="21"/>
      <c r="D6" s="21"/>
      <c r="E6" s="21"/>
      <c r="F6" s="21"/>
      <c r="G6" s="21"/>
    </row>
    <row r="7" spans="1:8" s="22" customFormat="1" ht="36" customHeight="1" x14ac:dyDescent="0.35">
      <c r="A7" s="64" t="s">
        <v>1</v>
      </c>
      <c r="B7" s="135" t="s">
        <v>80</v>
      </c>
      <c r="C7" s="136"/>
      <c r="D7" s="137"/>
      <c r="E7" s="65" t="s">
        <v>25</v>
      </c>
      <c r="F7" s="65" t="s">
        <v>26</v>
      </c>
      <c r="G7" s="138" t="s">
        <v>9</v>
      </c>
      <c r="H7" s="139"/>
    </row>
    <row r="8" spans="1:8" ht="15" thickBot="1" x14ac:dyDescent="0.4">
      <c r="A8" s="66">
        <v>0</v>
      </c>
      <c r="B8" s="140">
        <v>0</v>
      </c>
      <c r="C8" s="141"/>
      <c r="D8" s="142"/>
      <c r="E8" s="67">
        <v>0</v>
      </c>
      <c r="F8" s="67">
        <v>0</v>
      </c>
      <c r="G8" s="143">
        <v>0</v>
      </c>
      <c r="H8" s="144"/>
    </row>
    <row r="10" spans="1:8" ht="63.75" customHeight="1" x14ac:dyDescent="0.3">
      <c r="A10" s="133" t="s">
        <v>119</v>
      </c>
      <c r="B10" s="133"/>
      <c r="C10" s="133"/>
      <c r="D10" s="133"/>
      <c r="E10" s="133"/>
      <c r="F10" s="133"/>
      <c r="G10" s="133"/>
      <c r="H10" s="133"/>
    </row>
    <row r="11" spans="1:8" ht="111.75" customHeight="1" x14ac:dyDescent="0.35">
      <c r="A11" s="130" t="s">
        <v>118</v>
      </c>
      <c r="B11" s="130"/>
      <c r="C11" s="131" t="s">
        <v>81</v>
      </c>
      <c r="D11" s="131"/>
      <c r="E11" s="132" t="s">
        <v>82</v>
      </c>
      <c r="F11" s="132"/>
      <c r="G11" s="132" t="s">
        <v>83</v>
      </c>
      <c r="H11" s="132"/>
    </row>
    <row r="12" spans="1:8" x14ac:dyDescent="0.35">
      <c r="A12" s="121">
        <v>0</v>
      </c>
      <c r="B12" s="121"/>
      <c r="C12" s="122">
        <v>0</v>
      </c>
      <c r="D12" s="122"/>
      <c r="E12" s="122">
        <v>0</v>
      </c>
      <c r="F12" s="122"/>
      <c r="G12" s="121">
        <f>A12+C12-E12</f>
        <v>0</v>
      </c>
      <c r="H12" s="121"/>
    </row>
    <row r="14" spans="1:8" ht="24" customHeight="1" x14ac:dyDescent="0.35">
      <c r="A14" s="119" t="s">
        <v>135</v>
      </c>
      <c r="B14" s="119"/>
      <c r="C14" s="119"/>
      <c r="D14" s="119"/>
      <c r="E14" s="119"/>
      <c r="F14" s="119"/>
      <c r="G14" s="119"/>
      <c r="H14" s="119"/>
    </row>
    <row r="15" spans="1:8" x14ac:dyDescent="0.35">
      <c r="A15" s="23"/>
    </row>
    <row r="16" spans="1:8" ht="68.25" customHeight="1" x14ac:dyDescent="0.35">
      <c r="A16" s="44" t="s">
        <v>5</v>
      </c>
      <c r="B16" s="120" t="s">
        <v>6</v>
      </c>
      <c r="C16" s="120"/>
      <c r="D16" s="120" t="s">
        <v>7</v>
      </c>
      <c r="E16" s="120"/>
      <c r="F16" s="120"/>
      <c r="G16" s="120" t="s">
        <v>8</v>
      </c>
      <c r="H16" s="120"/>
    </row>
    <row r="17" spans="1:8" s="11" customFormat="1" x14ac:dyDescent="0.35">
      <c r="A17" s="57">
        <v>2017</v>
      </c>
      <c r="B17" s="123">
        <v>34986.82</v>
      </c>
      <c r="C17" s="124"/>
      <c r="D17" s="125">
        <v>3216.06</v>
      </c>
      <c r="E17" s="126"/>
      <c r="F17" s="127"/>
      <c r="G17" s="128">
        <v>0</v>
      </c>
      <c r="H17" s="129"/>
    </row>
    <row r="18" spans="1:8" s="11" customFormat="1" x14ac:dyDescent="0.35">
      <c r="A18" s="44" t="s">
        <v>46</v>
      </c>
      <c r="B18" s="121">
        <f>SUM(B17:B17)</f>
        <v>34986.82</v>
      </c>
      <c r="C18" s="121"/>
      <c r="D18" s="121">
        <f>SUM(D17:D17)</f>
        <v>3216.06</v>
      </c>
      <c r="E18" s="121"/>
      <c r="F18" s="121"/>
      <c r="G18" s="122">
        <f>SUM(G17:G17)</f>
        <v>0</v>
      </c>
      <c r="H18" s="122"/>
    </row>
    <row r="19" spans="1:8" ht="25.5" customHeight="1" x14ac:dyDescent="0.35"/>
    <row r="20" spans="1:8" x14ac:dyDescent="0.35">
      <c r="C20" s="102"/>
      <c r="D20" s="102"/>
      <c r="E20" s="21"/>
      <c r="F20" s="21"/>
      <c r="G20" s="21"/>
    </row>
    <row r="21" spans="1:8" x14ac:dyDescent="0.35">
      <c r="C21" s="21"/>
      <c r="D21" s="21"/>
      <c r="E21" s="21"/>
      <c r="F21" s="21"/>
      <c r="G21" s="21"/>
    </row>
    <row r="22" spans="1:8" x14ac:dyDescent="0.35">
      <c r="C22" s="21"/>
      <c r="D22" s="21"/>
      <c r="E22" s="21"/>
      <c r="F22" s="21"/>
      <c r="G22" s="21"/>
    </row>
    <row r="23" spans="1:8" x14ac:dyDescent="0.35">
      <c r="C23" s="21"/>
      <c r="D23" s="21"/>
      <c r="E23" s="21"/>
      <c r="F23" s="21"/>
      <c r="G23" s="21"/>
    </row>
    <row r="24" spans="1:8" x14ac:dyDescent="0.35">
      <c r="C24" s="21"/>
      <c r="D24" s="21"/>
      <c r="E24" s="21"/>
      <c r="F24" s="21"/>
      <c r="G24" s="21"/>
    </row>
    <row r="25" spans="1:8" x14ac:dyDescent="0.35">
      <c r="C25" s="21"/>
      <c r="D25" s="21"/>
      <c r="E25" s="21"/>
      <c r="F25" s="21"/>
      <c r="G25" s="21"/>
    </row>
  </sheetData>
  <mergeCells count="24">
    <mergeCell ref="A10:H10"/>
    <mergeCell ref="A5:H5"/>
    <mergeCell ref="B7:D7"/>
    <mergeCell ref="G7:H7"/>
    <mergeCell ref="B8:D8"/>
    <mergeCell ref="G8:H8"/>
    <mergeCell ref="A11:B11"/>
    <mergeCell ref="C11:D11"/>
    <mergeCell ref="E11:F11"/>
    <mergeCell ref="G11:H11"/>
    <mergeCell ref="A12:B12"/>
    <mergeCell ref="C12:D12"/>
    <mergeCell ref="E12:F12"/>
    <mergeCell ref="G12:H12"/>
    <mergeCell ref="A14:H14"/>
    <mergeCell ref="B16:C16"/>
    <mergeCell ref="D16:F16"/>
    <mergeCell ref="G16:H16"/>
    <mergeCell ref="B18:C18"/>
    <mergeCell ref="D18:F18"/>
    <mergeCell ref="G18:H18"/>
    <mergeCell ref="B17:C17"/>
    <mergeCell ref="D17:F17"/>
    <mergeCell ref="G17:H17"/>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38"/>
  <sheetViews>
    <sheetView topLeftCell="A13" workbookViewId="0">
      <selection activeCell="G29" sqref="G29"/>
    </sheetView>
  </sheetViews>
  <sheetFormatPr defaultColWidth="18.26953125" defaultRowHeight="14.5" x14ac:dyDescent="0.35"/>
  <cols>
    <col min="1" max="1" width="45.26953125" style="10" customWidth="1"/>
    <col min="2" max="2" width="14.453125" style="8" customWidth="1"/>
    <col min="3" max="6" width="14.453125" style="9" customWidth="1"/>
    <col min="7" max="16384" width="18.26953125" style="9"/>
  </cols>
  <sheetData>
    <row r="1" spans="1:6" ht="48" customHeight="1" x14ac:dyDescent="0.35">
      <c r="A1" s="145" t="s">
        <v>114</v>
      </c>
      <c r="B1" s="145"/>
      <c r="C1" s="145"/>
      <c r="D1" s="145"/>
      <c r="E1" s="145"/>
      <c r="F1" s="145"/>
    </row>
    <row r="2" spans="1:6" ht="30.75" customHeight="1" x14ac:dyDescent="0.35">
      <c r="A2" s="152" t="s">
        <v>28</v>
      </c>
      <c r="B2" s="148" t="s">
        <v>111</v>
      </c>
      <c r="C2" s="148" t="s">
        <v>112</v>
      </c>
      <c r="D2" s="148" t="s">
        <v>113</v>
      </c>
      <c r="E2" s="150" t="s">
        <v>84</v>
      </c>
      <c r="F2" s="147" t="s">
        <v>93</v>
      </c>
    </row>
    <row r="3" spans="1:6" ht="59.25" customHeight="1" x14ac:dyDescent="0.35">
      <c r="A3" s="153"/>
      <c r="B3" s="149"/>
      <c r="C3" s="149"/>
      <c r="D3" s="149"/>
      <c r="E3" s="151"/>
      <c r="F3" s="147"/>
    </row>
    <row r="4" spans="1:6" x14ac:dyDescent="0.35">
      <c r="A4" s="80" t="s">
        <v>94</v>
      </c>
      <c r="B4" s="78"/>
      <c r="C4" s="81"/>
      <c r="D4" s="78"/>
      <c r="E4" s="79"/>
      <c r="F4" s="82"/>
    </row>
    <row r="5" spans="1:6" ht="15" customHeight="1" x14ac:dyDescent="0.35">
      <c r="A5" s="71" t="s">
        <v>70</v>
      </c>
      <c r="B5" s="45">
        <v>0</v>
      </c>
      <c r="C5" s="46">
        <v>40438.910000000003</v>
      </c>
      <c r="D5" s="45">
        <v>5120.05</v>
      </c>
      <c r="E5" s="46">
        <f>B5+C5-D5</f>
        <v>35318.86</v>
      </c>
      <c r="F5" s="46">
        <v>40438.910000000003</v>
      </c>
    </row>
    <row r="6" spans="1:6" x14ac:dyDescent="0.35">
      <c r="A6" s="71" t="s">
        <v>71</v>
      </c>
      <c r="B6" s="72">
        <v>0</v>
      </c>
      <c r="C6" s="46">
        <v>6889.87</v>
      </c>
      <c r="D6" s="72">
        <v>868.07</v>
      </c>
      <c r="E6" s="46">
        <f t="shared" ref="E6:E29" si="0">B6+C6-D6</f>
        <v>6021.8</v>
      </c>
      <c r="F6" s="106">
        <v>16025.81</v>
      </c>
    </row>
    <row r="7" spans="1:6" ht="15" customHeight="1" x14ac:dyDescent="0.35">
      <c r="A7" s="71" t="s">
        <v>72</v>
      </c>
      <c r="B7" s="72">
        <v>0</v>
      </c>
      <c r="C7" s="47">
        <v>1378</v>
      </c>
      <c r="D7" s="60">
        <v>174.32</v>
      </c>
      <c r="E7" s="46">
        <f t="shared" si="0"/>
        <v>1203.68</v>
      </c>
      <c r="F7" s="154">
        <v>2621.83</v>
      </c>
    </row>
    <row r="8" spans="1:6" x14ac:dyDescent="0.35">
      <c r="A8" s="73" t="s">
        <v>73</v>
      </c>
      <c r="B8" s="60">
        <v>0</v>
      </c>
      <c r="C8" s="48">
        <v>1378</v>
      </c>
      <c r="D8" s="60">
        <v>174.32</v>
      </c>
      <c r="E8" s="46">
        <f t="shared" si="0"/>
        <v>1203.68</v>
      </c>
      <c r="F8" s="155"/>
    </row>
    <row r="9" spans="1:6" ht="15" customHeight="1" x14ac:dyDescent="0.35">
      <c r="A9" s="74" t="s">
        <v>74</v>
      </c>
      <c r="B9" s="60">
        <v>0</v>
      </c>
      <c r="C9" s="48">
        <v>659.08</v>
      </c>
      <c r="D9" s="60">
        <v>83.35</v>
      </c>
      <c r="E9" s="46">
        <f t="shared" si="0"/>
        <v>575.73</v>
      </c>
      <c r="F9" s="156"/>
    </row>
    <row r="10" spans="1:6" ht="15" customHeight="1" x14ac:dyDescent="0.35">
      <c r="A10" s="74" t="s">
        <v>75</v>
      </c>
      <c r="B10" s="60">
        <v>0</v>
      </c>
      <c r="C10" s="48">
        <v>15636.33</v>
      </c>
      <c r="D10" s="60">
        <v>1437.32</v>
      </c>
      <c r="E10" s="46">
        <f t="shared" si="0"/>
        <v>14199.01</v>
      </c>
      <c r="F10" s="107"/>
    </row>
    <row r="11" spans="1:6" x14ac:dyDescent="0.35">
      <c r="A11" s="74" t="s">
        <v>85</v>
      </c>
      <c r="B11" s="60">
        <v>0</v>
      </c>
      <c r="C11" s="48">
        <v>1138.3499999999999</v>
      </c>
      <c r="D11" s="60">
        <v>83.16</v>
      </c>
      <c r="E11" s="46">
        <f t="shared" si="0"/>
        <v>1055.1899999999998</v>
      </c>
      <c r="F11" s="157"/>
    </row>
    <row r="12" spans="1:6" x14ac:dyDescent="0.35">
      <c r="A12" s="74" t="s">
        <v>86</v>
      </c>
      <c r="B12" s="60">
        <v>0</v>
      </c>
      <c r="C12" s="48">
        <v>838.69</v>
      </c>
      <c r="D12" s="60">
        <v>61.25</v>
      </c>
      <c r="E12" s="46">
        <f t="shared" si="0"/>
        <v>777.44</v>
      </c>
      <c r="F12" s="158"/>
    </row>
    <row r="13" spans="1:6" ht="15" customHeight="1" x14ac:dyDescent="0.35">
      <c r="A13" s="74" t="s">
        <v>87</v>
      </c>
      <c r="B13" s="60">
        <v>0</v>
      </c>
      <c r="C13" s="48">
        <v>479.28</v>
      </c>
      <c r="D13" s="60">
        <v>60.65</v>
      </c>
      <c r="E13" s="46">
        <f t="shared" si="0"/>
        <v>418.63</v>
      </c>
      <c r="F13" s="159"/>
    </row>
    <row r="14" spans="1:6" ht="15" customHeight="1" x14ac:dyDescent="0.35">
      <c r="A14" s="74" t="s">
        <v>117</v>
      </c>
      <c r="B14" s="60">
        <v>0</v>
      </c>
      <c r="C14" s="48">
        <v>1258.17</v>
      </c>
      <c r="D14" s="60">
        <v>115.63</v>
      </c>
      <c r="E14" s="46">
        <f t="shared" si="0"/>
        <v>1142.54</v>
      </c>
      <c r="F14" s="107"/>
    </row>
    <row r="15" spans="1:6" x14ac:dyDescent="0.35">
      <c r="A15" s="74" t="s">
        <v>29</v>
      </c>
      <c r="B15" s="60">
        <v>0</v>
      </c>
      <c r="C15" s="48">
        <v>29056.2</v>
      </c>
      <c r="D15" s="60">
        <v>3561.35</v>
      </c>
      <c r="E15" s="46">
        <f t="shared" si="0"/>
        <v>25494.850000000002</v>
      </c>
      <c r="F15" s="48">
        <v>29056.2</v>
      </c>
    </row>
    <row r="16" spans="1:6" ht="15" customHeight="1" x14ac:dyDescent="0.35">
      <c r="A16" s="74" t="s">
        <v>30</v>
      </c>
      <c r="B16" s="60">
        <v>0</v>
      </c>
      <c r="C16" s="48">
        <v>659.08</v>
      </c>
      <c r="D16" s="60">
        <v>83.35</v>
      </c>
      <c r="E16" s="46">
        <f t="shared" si="0"/>
        <v>575.73</v>
      </c>
      <c r="F16" s="112">
        <v>0</v>
      </c>
    </row>
    <row r="17" spans="1:6" x14ac:dyDescent="0.35">
      <c r="A17" s="74" t="s">
        <v>31</v>
      </c>
      <c r="B17" s="49">
        <v>0</v>
      </c>
      <c r="C17" s="48">
        <v>2216.6999999999998</v>
      </c>
      <c r="D17" s="49">
        <v>280.45</v>
      </c>
      <c r="E17" s="46">
        <f t="shared" si="0"/>
        <v>1936.2499999999998</v>
      </c>
      <c r="F17" s="48">
        <v>2216.6999999999998</v>
      </c>
    </row>
    <row r="18" spans="1:6" x14ac:dyDescent="0.35">
      <c r="A18" s="74" t="s">
        <v>32</v>
      </c>
      <c r="B18" s="61">
        <v>0</v>
      </c>
      <c r="C18" s="48">
        <v>21867.119999999999</v>
      </c>
      <c r="D18" s="61">
        <v>2553.85</v>
      </c>
      <c r="E18" s="46">
        <f t="shared" si="0"/>
        <v>19313.27</v>
      </c>
      <c r="F18" s="48">
        <v>21867.119999999999</v>
      </c>
    </row>
    <row r="19" spans="1:6" ht="15" customHeight="1" x14ac:dyDescent="0.35">
      <c r="A19" s="74" t="s">
        <v>33</v>
      </c>
      <c r="B19" s="61">
        <v>0</v>
      </c>
      <c r="C19" s="48">
        <v>17074.400000000001</v>
      </c>
      <c r="D19" s="61">
        <v>2142.14</v>
      </c>
      <c r="E19" s="46">
        <f t="shared" si="0"/>
        <v>14932.260000000002</v>
      </c>
      <c r="F19" s="48">
        <v>17074.400000000001</v>
      </c>
    </row>
    <row r="20" spans="1:6" x14ac:dyDescent="0.35">
      <c r="A20" s="74" t="s">
        <v>34</v>
      </c>
      <c r="B20" s="61">
        <v>0</v>
      </c>
      <c r="C20" s="48">
        <v>15216.85</v>
      </c>
      <c r="D20" s="61">
        <v>1897.43</v>
      </c>
      <c r="E20" s="46">
        <f t="shared" si="0"/>
        <v>13319.42</v>
      </c>
      <c r="F20" s="48">
        <v>15216.85</v>
      </c>
    </row>
    <row r="21" spans="1:6" x14ac:dyDescent="0.35">
      <c r="A21" s="75" t="s">
        <v>36</v>
      </c>
      <c r="B21" s="61">
        <v>0</v>
      </c>
      <c r="C21" s="50">
        <v>8147.66</v>
      </c>
      <c r="D21" s="61">
        <v>1030.8699999999999</v>
      </c>
      <c r="E21" s="46">
        <f t="shared" si="0"/>
        <v>7116.79</v>
      </c>
      <c r="F21" s="160">
        <v>17281.740000000002</v>
      </c>
    </row>
    <row r="22" spans="1:6" x14ac:dyDescent="0.35">
      <c r="A22" s="75" t="s">
        <v>37</v>
      </c>
      <c r="B22" s="61">
        <v>0</v>
      </c>
      <c r="C22" s="50">
        <v>5179.6499999999996</v>
      </c>
      <c r="D22" s="61">
        <v>627.92999999999995</v>
      </c>
      <c r="E22" s="46">
        <f t="shared" si="0"/>
        <v>4551.7199999999993</v>
      </c>
      <c r="F22" s="161"/>
    </row>
    <row r="23" spans="1:6" x14ac:dyDescent="0.35">
      <c r="A23" s="75" t="s">
        <v>38</v>
      </c>
      <c r="B23" s="61">
        <v>0</v>
      </c>
      <c r="C23" s="50">
        <v>5571.63</v>
      </c>
      <c r="D23" s="61">
        <v>704.92</v>
      </c>
      <c r="E23" s="46">
        <f t="shared" si="0"/>
        <v>4866.71</v>
      </c>
      <c r="F23" s="105"/>
    </row>
    <row r="24" spans="1:6" x14ac:dyDescent="0.35">
      <c r="A24" s="75" t="s">
        <v>2</v>
      </c>
      <c r="B24" s="61">
        <v>0</v>
      </c>
      <c r="C24" s="50">
        <v>34986.82</v>
      </c>
      <c r="D24" s="61">
        <v>3216.06</v>
      </c>
      <c r="E24" s="46">
        <f t="shared" si="0"/>
        <v>31770.76</v>
      </c>
      <c r="F24" s="107">
        <v>0</v>
      </c>
    </row>
    <row r="25" spans="1:6" x14ac:dyDescent="0.35">
      <c r="A25" s="75" t="s">
        <v>40</v>
      </c>
      <c r="B25" s="76">
        <v>0</v>
      </c>
      <c r="C25" s="50">
        <v>24203.200000000001</v>
      </c>
      <c r="D25" s="76">
        <v>3160.4</v>
      </c>
      <c r="E25" s="46">
        <f t="shared" si="0"/>
        <v>21042.799999999999</v>
      </c>
      <c r="F25" s="50">
        <v>24203.200000000001</v>
      </c>
    </row>
    <row r="26" spans="1:6" x14ac:dyDescent="0.35">
      <c r="A26" s="75" t="s">
        <v>88</v>
      </c>
      <c r="B26" s="61">
        <v>0</v>
      </c>
      <c r="C26" s="99">
        <v>2635.96</v>
      </c>
      <c r="D26" s="51">
        <v>333.49</v>
      </c>
      <c r="E26" s="46">
        <f t="shared" si="0"/>
        <v>2302.4700000000003</v>
      </c>
      <c r="F26" s="106">
        <v>0</v>
      </c>
    </row>
    <row r="27" spans="1:6" x14ac:dyDescent="0.35">
      <c r="A27" s="100" t="s">
        <v>89</v>
      </c>
      <c r="B27" s="51">
        <v>0</v>
      </c>
      <c r="C27" s="46">
        <v>778.91</v>
      </c>
      <c r="D27" s="51">
        <v>98.52</v>
      </c>
      <c r="E27" s="46">
        <f t="shared" si="0"/>
        <v>680.39</v>
      </c>
      <c r="F27" s="106">
        <v>0</v>
      </c>
    </row>
    <row r="28" spans="1:6" x14ac:dyDescent="0.35">
      <c r="A28" s="71" t="s">
        <v>90</v>
      </c>
      <c r="B28" s="51">
        <v>0</v>
      </c>
      <c r="C28" s="46">
        <v>1498.06</v>
      </c>
      <c r="D28" s="51">
        <v>189.55</v>
      </c>
      <c r="E28" s="46">
        <f t="shared" si="0"/>
        <v>1308.51</v>
      </c>
      <c r="F28" s="106">
        <v>0</v>
      </c>
    </row>
    <row r="29" spans="1:6" x14ac:dyDescent="0.35">
      <c r="A29" s="71" t="s">
        <v>91</v>
      </c>
      <c r="B29" s="77">
        <v>0</v>
      </c>
      <c r="C29" s="46">
        <v>8687.14</v>
      </c>
      <c r="D29" s="77">
        <v>1099.1099999999999</v>
      </c>
      <c r="E29" s="46">
        <f t="shared" si="0"/>
        <v>7588.03</v>
      </c>
      <c r="F29" s="106">
        <v>9993.7199999999993</v>
      </c>
    </row>
    <row r="30" spans="1:6" x14ac:dyDescent="0.35">
      <c r="A30" s="68" t="s">
        <v>77</v>
      </c>
      <c r="B30" s="55">
        <f>SUM(B5:B29)</f>
        <v>0</v>
      </c>
      <c r="C30" s="55">
        <f>SUM(C5:C29)</f>
        <v>247874.06</v>
      </c>
      <c r="D30" s="55">
        <f>SUM(D5:D29)</f>
        <v>29157.540000000005</v>
      </c>
      <c r="E30" s="55">
        <f>SUM(E5:E29)</f>
        <v>218716.52000000005</v>
      </c>
      <c r="F30" s="55">
        <f>SUM(F5:F29)</f>
        <v>195996.48</v>
      </c>
    </row>
    <row r="31" spans="1:6" x14ac:dyDescent="0.35">
      <c r="A31" s="69" t="s">
        <v>76</v>
      </c>
      <c r="B31" s="77">
        <v>0</v>
      </c>
      <c r="C31" s="103">
        <v>0</v>
      </c>
      <c r="D31" s="104">
        <v>0</v>
      </c>
      <c r="E31" s="59">
        <f>B31+C31-D31</f>
        <v>0</v>
      </c>
      <c r="F31" s="93"/>
    </row>
    <row r="32" spans="1:6" x14ac:dyDescent="0.35">
      <c r="A32" s="70" t="s">
        <v>42</v>
      </c>
      <c r="B32" s="56">
        <f>B30+B31</f>
        <v>0</v>
      </c>
      <c r="C32" s="56">
        <f>C30+C31</f>
        <v>247874.06</v>
      </c>
      <c r="D32" s="56">
        <f>D30+D31</f>
        <v>29157.540000000005</v>
      </c>
      <c r="E32" s="56">
        <f>E30+E31</f>
        <v>218716.52000000005</v>
      </c>
      <c r="F32" s="56">
        <f>F30+F31</f>
        <v>195996.48</v>
      </c>
    </row>
    <row r="33" spans="1:5" x14ac:dyDescent="0.35">
      <c r="B33" s="54"/>
      <c r="C33" s="83"/>
      <c r="D33" s="83"/>
      <c r="E33" s="83"/>
    </row>
    <row r="34" spans="1:5" ht="36.75" customHeight="1" x14ac:dyDescent="0.35">
      <c r="A34" s="146" t="s">
        <v>92</v>
      </c>
      <c r="B34" s="146"/>
      <c r="C34" s="146"/>
      <c r="D34" s="146"/>
      <c r="E34" s="146"/>
    </row>
    <row r="35" spans="1:5" x14ac:dyDescent="0.35">
      <c r="C35" s="101"/>
      <c r="D35" s="101"/>
      <c r="E35" s="101"/>
    </row>
    <row r="37" spans="1:5" x14ac:dyDescent="0.35">
      <c r="B37" s="84"/>
      <c r="C37" s="84"/>
      <c r="D37" s="84"/>
      <c r="E37" s="84"/>
    </row>
    <row r="38" spans="1:5" x14ac:dyDescent="0.35">
      <c r="B38" s="84"/>
      <c r="C38" s="84"/>
      <c r="D38" s="84"/>
      <c r="E38" s="84"/>
    </row>
  </sheetData>
  <mergeCells count="11">
    <mergeCell ref="A1:F1"/>
    <mergeCell ref="A34:E34"/>
    <mergeCell ref="F2:F3"/>
    <mergeCell ref="D2:D3"/>
    <mergeCell ref="E2:E3"/>
    <mergeCell ref="A2:A3"/>
    <mergeCell ref="B2:B3"/>
    <mergeCell ref="C2:C3"/>
    <mergeCell ref="F7:F9"/>
    <mergeCell ref="F11:F13"/>
    <mergeCell ref="F21:F22"/>
  </mergeCells>
  <pageMargins left="0.35433070866141736" right="0.11811023622047245" top="0.74803149606299213" bottom="0.74803149606299213" header="0.31496062992125984" footer="0.31496062992125984"/>
  <pageSetup paperSize="9" scale="93"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topLeftCell="A4" zoomScale="96" zoomScaleSheetLayoutView="96" workbookViewId="0">
      <selection activeCell="H18" sqref="H18"/>
    </sheetView>
  </sheetViews>
  <sheetFormatPr defaultColWidth="15.26953125" defaultRowHeight="14" x14ac:dyDescent="0.3"/>
  <cols>
    <col min="1" max="1" width="4.26953125" style="40" customWidth="1"/>
    <col min="2" max="2" width="24.54296875" style="41" customWidth="1"/>
    <col min="3" max="3" width="13.81640625" style="42" customWidth="1"/>
    <col min="4" max="5" width="12.453125" style="43" customWidth="1"/>
    <col min="6" max="6" width="13.1796875" style="43" customWidth="1"/>
    <col min="7" max="7" width="12.453125" style="43" customWidth="1"/>
    <col min="8" max="16384" width="15.26953125" style="28"/>
  </cols>
  <sheetData>
    <row r="1" spans="1:8" ht="48.75" customHeight="1" x14ac:dyDescent="0.3">
      <c r="A1" s="26"/>
      <c r="B1" s="167" t="s">
        <v>115</v>
      </c>
      <c r="C1" s="167"/>
      <c r="D1" s="167"/>
      <c r="E1" s="167"/>
      <c r="F1" s="167"/>
      <c r="G1" s="167"/>
      <c r="H1" s="27"/>
    </row>
    <row r="2" spans="1:8" s="30" customFormat="1" ht="20.25" customHeight="1" x14ac:dyDescent="0.25">
      <c r="A2" s="168" t="s">
        <v>1</v>
      </c>
      <c r="B2" s="169" t="s">
        <v>28</v>
      </c>
      <c r="C2" s="148" t="s">
        <v>111</v>
      </c>
      <c r="D2" s="148" t="s">
        <v>112</v>
      </c>
      <c r="E2" s="148" t="s">
        <v>113</v>
      </c>
      <c r="F2" s="169" t="s">
        <v>84</v>
      </c>
      <c r="G2" s="170" t="s">
        <v>56</v>
      </c>
      <c r="H2" s="29"/>
    </row>
    <row r="3" spans="1:8" s="30" customFormat="1" ht="72.75" customHeight="1" x14ac:dyDescent="0.25">
      <c r="A3" s="168"/>
      <c r="B3" s="168"/>
      <c r="C3" s="149"/>
      <c r="D3" s="149"/>
      <c r="E3" s="149"/>
      <c r="F3" s="169"/>
      <c r="G3" s="170"/>
      <c r="H3" s="29"/>
    </row>
    <row r="4" spans="1:8" s="30" customFormat="1" ht="20.25" customHeight="1" x14ac:dyDescent="0.25">
      <c r="A4" s="62">
        <v>1</v>
      </c>
      <c r="B4" s="62">
        <v>2</v>
      </c>
      <c r="C4" s="62">
        <v>3</v>
      </c>
      <c r="D4" s="62">
        <v>4</v>
      </c>
      <c r="E4" s="62">
        <v>5</v>
      </c>
      <c r="F4" s="63">
        <v>6</v>
      </c>
      <c r="G4" s="31">
        <v>7</v>
      </c>
      <c r="H4" s="29"/>
    </row>
    <row r="5" spans="1:8" s="30" customFormat="1" ht="20.25" customHeight="1" x14ac:dyDescent="0.25">
      <c r="A5" s="162" t="s">
        <v>57</v>
      </c>
      <c r="B5" s="162"/>
      <c r="C5" s="162"/>
      <c r="D5" s="162"/>
      <c r="E5" s="162"/>
      <c r="F5" s="162"/>
      <c r="G5" s="162"/>
      <c r="H5" s="29"/>
    </row>
    <row r="6" spans="1:8" s="30" customFormat="1" ht="20.25" customHeight="1" x14ac:dyDescent="0.25">
      <c r="A6" s="32" t="s">
        <v>58</v>
      </c>
      <c r="B6" s="33" t="s">
        <v>3</v>
      </c>
      <c r="C6" s="34">
        <v>0</v>
      </c>
      <c r="D6" s="50">
        <v>250361.61</v>
      </c>
      <c r="E6" s="61">
        <v>21743.34</v>
      </c>
      <c r="F6" s="34">
        <f>C6+D6-E6</f>
        <v>228618.27</v>
      </c>
      <c r="G6" s="108">
        <v>261685.79</v>
      </c>
      <c r="H6" s="29"/>
    </row>
    <row r="7" spans="1:8" s="30" customFormat="1" ht="20.25" customHeight="1" x14ac:dyDescent="0.25">
      <c r="A7" s="32" t="s">
        <v>59</v>
      </c>
      <c r="B7" s="32" t="s">
        <v>39</v>
      </c>
      <c r="C7" s="35">
        <f>C8+C9+C10</f>
        <v>0</v>
      </c>
      <c r="D7" s="35">
        <f t="shared" ref="D7:F7" si="0">D8+D9+D10</f>
        <v>83340.92</v>
      </c>
      <c r="E7" s="35">
        <f t="shared" si="0"/>
        <v>6844.24</v>
      </c>
      <c r="F7" s="35">
        <f t="shared" si="0"/>
        <v>76496.679999999993</v>
      </c>
      <c r="G7" s="109">
        <v>95540.68</v>
      </c>
      <c r="H7" s="29"/>
    </row>
    <row r="8" spans="1:8" s="30" customFormat="1" ht="20.25" hidden="1" customHeight="1" x14ac:dyDescent="0.25">
      <c r="A8" s="32"/>
      <c r="B8" s="92" t="s">
        <v>60</v>
      </c>
      <c r="C8" s="97">
        <v>0</v>
      </c>
      <c r="D8" s="50">
        <v>73275.360000000001</v>
      </c>
      <c r="E8" s="61">
        <v>6844.24</v>
      </c>
      <c r="F8" s="34">
        <f t="shared" ref="F8:F15" si="1">C8+D8-E8</f>
        <v>66431.12</v>
      </c>
      <c r="G8" s="109">
        <v>95540.68</v>
      </c>
      <c r="H8" s="29"/>
    </row>
    <row r="9" spans="1:8" s="30" customFormat="1" ht="20.25" hidden="1" customHeight="1" x14ac:dyDescent="0.25">
      <c r="A9" s="32"/>
      <c r="B9" s="92" t="s">
        <v>61</v>
      </c>
      <c r="C9" s="97">
        <v>0</v>
      </c>
      <c r="D9" s="97"/>
      <c r="E9" s="97"/>
      <c r="F9" s="34">
        <f t="shared" si="1"/>
        <v>0</v>
      </c>
      <c r="G9" s="111"/>
      <c r="H9" s="29"/>
    </row>
    <row r="10" spans="1:8" s="30" customFormat="1" ht="27" hidden="1" customHeight="1" x14ac:dyDescent="0.25">
      <c r="A10" s="32"/>
      <c r="B10" s="92" t="s">
        <v>95</v>
      </c>
      <c r="C10" s="97">
        <v>0</v>
      </c>
      <c r="D10" s="50">
        <v>10065.56</v>
      </c>
      <c r="E10" s="61">
        <v>0</v>
      </c>
      <c r="F10" s="34">
        <f t="shared" si="1"/>
        <v>10065.56</v>
      </c>
      <c r="G10" s="110"/>
      <c r="H10" s="29"/>
    </row>
    <row r="11" spans="1:8" s="30" customFormat="1" ht="25.5" customHeight="1" x14ac:dyDescent="0.25">
      <c r="A11" s="32" t="s">
        <v>62</v>
      </c>
      <c r="B11" s="98" t="s">
        <v>35</v>
      </c>
      <c r="C11" s="97">
        <f>C12+C13</f>
        <v>0</v>
      </c>
      <c r="D11" s="97">
        <f t="shared" ref="D11:F11" si="2">D12+D13</f>
        <v>28071.14</v>
      </c>
      <c r="E11" s="97">
        <f t="shared" si="2"/>
        <v>2277.64</v>
      </c>
      <c r="F11" s="97">
        <f t="shared" si="2"/>
        <v>25793.5</v>
      </c>
      <c r="G11" s="108">
        <v>36950.22</v>
      </c>
      <c r="H11" s="29"/>
    </row>
    <row r="12" spans="1:8" s="30" customFormat="1" ht="20.25" hidden="1" customHeight="1" x14ac:dyDescent="0.25">
      <c r="A12" s="32"/>
      <c r="B12" s="92" t="s">
        <v>63</v>
      </c>
      <c r="C12" s="97">
        <v>0</v>
      </c>
      <c r="D12" s="50">
        <v>24743.89</v>
      </c>
      <c r="E12" s="61">
        <v>2277.64</v>
      </c>
      <c r="F12" s="34">
        <f t="shared" si="1"/>
        <v>22466.25</v>
      </c>
      <c r="G12" s="108">
        <v>36950.22</v>
      </c>
      <c r="H12" s="29"/>
    </row>
    <row r="13" spans="1:8" s="30" customFormat="1" ht="27" hidden="1" customHeight="1" x14ac:dyDescent="0.25">
      <c r="A13" s="32"/>
      <c r="B13" s="92" t="s">
        <v>96</v>
      </c>
      <c r="C13" s="97">
        <v>0</v>
      </c>
      <c r="D13" s="50">
        <v>3327.25</v>
      </c>
      <c r="E13" s="61">
        <v>0</v>
      </c>
      <c r="F13" s="34">
        <f t="shared" si="1"/>
        <v>3327.25</v>
      </c>
      <c r="G13" s="110"/>
      <c r="H13" s="29"/>
    </row>
    <row r="14" spans="1:8" s="30" customFormat="1" ht="20.25" customHeight="1" x14ac:dyDescent="0.25">
      <c r="A14" s="32" t="s">
        <v>64</v>
      </c>
      <c r="B14" s="33" t="s">
        <v>4</v>
      </c>
      <c r="C14" s="97">
        <v>0</v>
      </c>
      <c r="D14" s="50">
        <v>44309.38</v>
      </c>
      <c r="E14" s="61">
        <v>4106.22</v>
      </c>
      <c r="F14" s="34">
        <f t="shared" si="1"/>
        <v>40203.159999999996</v>
      </c>
      <c r="G14" s="108">
        <v>62291.81</v>
      </c>
      <c r="H14" s="29"/>
    </row>
    <row r="15" spans="1:8" s="30" customFormat="1" ht="20.25" customHeight="1" x14ac:dyDescent="0.25">
      <c r="A15" s="32" t="s">
        <v>65</v>
      </c>
      <c r="B15" s="36" t="s">
        <v>41</v>
      </c>
      <c r="C15" s="97">
        <v>0</v>
      </c>
      <c r="D15" s="50">
        <v>16816.46</v>
      </c>
      <c r="E15" s="61">
        <v>1964.55</v>
      </c>
      <c r="F15" s="34">
        <f t="shared" si="1"/>
        <v>14851.91</v>
      </c>
      <c r="G15" s="108"/>
      <c r="H15" s="29"/>
    </row>
    <row r="16" spans="1:8" s="30" customFormat="1" ht="23.25" customHeight="1" x14ac:dyDescent="0.25">
      <c r="A16" s="163" t="s">
        <v>66</v>
      </c>
      <c r="B16" s="163"/>
      <c r="C16" s="163"/>
      <c r="D16" s="163"/>
      <c r="E16" s="163"/>
      <c r="F16" s="163"/>
      <c r="G16" s="163"/>
    </row>
    <row r="17" spans="1:8" s="30" customFormat="1" ht="50.25" customHeight="1" x14ac:dyDescent="0.25">
      <c r="A17" s="32" t="s">
        <v>67</v>
      </c>
      <c r="B17" s="37" t="s">
        <v>68</v>
      </c>
      <c r="C17" s="52">
        <v>0</v>
      </c>
      <c r="D17" s="53">
        <v>0</v>
      </c>
      <c r="E17" s="53">
        <v>0</v>
      </c>
      <c r="F17" s="53">
        <f>C17+D17-E17</f>
        <v>0</v>
      </c>
      <c r="G17" s="38"/>
    </row>
    <row r="18" spans="1:8" s="30" customFormat="1" ht="25" customHeight="1" x14ac:dyDescent="0.25">
      <c r="A18" s="164" t="s">
        <v>116</v>
      </c>
      <c r="B18" s="165"/>
      <c r="C18" s="39">
        <f>C6+C11+C14+C7+C15+C17</f>
        <v>0</v>
      </c>
      <c r="D18" s="39">
        <f t="shared" ref="D18:F18" si="3">D6+D11+D14+D7+D15+D17</f>
        <v>422899.51</v>
      </c>
      <c r="E18" s="39">
        <f t="shared" si="3"/>
        <v>36935.990000000005</v>
      </c>
      <c r="F18" s="39">
        <f t="shared" si="3"/>
        <v>385963.51999999996</v>
      </c>
      <c r="G18" s="39">
        <f>G6+G7+G11+G14+H16</f>
        <v>456468.49999999994</v>
      </c>
      <c r="H18" s="29"/>
    </row>
    <row r="20" spans="1:8" ht="32.25" customHeight="1" x14ac:dyDescent="0.3">
      <c r="B20" s="166" t="s">
        <v>69</v>
      </c>
      <c r="C20" s="166"/>
      <c r="D20" s="166"/>
      <c r="E20" s="166"/>
      <c r="F20" s="166"/>
      <c r="G20" s="166"/>
    </row>
  </sheetData>
  <mergeCells count="12">
    <mergeCell ref="A5:G5"/>
    <mergeCell ref="A16:G16"/>
    <mergeCell ref="A18:B18"/>
    <mergeCell ref="B20:G20"/>
    <mergeCell ref="B1:G1"/>
    <mergeCell ref="A2:A3"/>
    <mergeCell ref="B2:B3"/>
    <mergeCell ref="C2:C3"/>
    <mergeCell ref="D2:D3"/>
    <mergeCell ref="E2:E3"/>
    <mergeCell ref="F2:F3"/>
    <mergeCell ref="G2:G3"/>
  </mergeCells>
  <pageMargins left="0.70866141732283472" right="0.11811023622047245" top="0.74803149606299213" bottom="0.74803149606299213" header="0.31496062992125984" footer="0.31496062992125984"/>
  <pageSetup paperSize="9" scale="90"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J29"/>
  <sheetViews>
    <sheetView tabSelected="1" topLeftCell="A23" workbookViewId="0">
      <selection activeCell="A19" sqref="A19:F19"/>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ht="31.5" customHeight="1" x14ac:dyDescent="0.35">
      <c r="A1" s="182" t="s">
        <v>98</v>
      </c>
      <c r="B1" s="182"/>
      <c r="C1" s="182"/>
      <c r="D1" s="182"/>
      <c r="E1" s="182"/>
      <c r="F1" s="182"/>
    </row>
    <row r="2" spans="1:6" ht="46.5" customHeight="1" x14ac:dyDescent="0.35">
      <c r="A2" s="180" t="s">
        <v>123</v>
      </c>
      <c r="B2" s="180"/>
      <c r="C2" s="180"/>
      <c r="D2" s="180"/>
      <c r="E2" s="180"/>
      <c r="F2" s="180"/>
    </row>
    <row r="3" spans="1:6" ht="96" customHeight="1" x14ac:dyDescent="0.35">
      <c r="A3" s="178" t="s">
        <v>104</v>
      </c>
      <c r="B3" s="183"/>
      <c r="C3" s="183"/>
      <c r="D3" s="183"/>
      <c r="E3" s="183"/>
      <c r="F3" s="183"/>
    </row>
    <row r="4" spans="1:6" ht="79.5" customHeight="1" x14ac:dyDescent="0.35">
      <c r="A4" s="180" t="s">
        <v>124</v>
      </c>
      <c r="B4" s="181"/>
      <c r="C4" s="181"/>
      <c r="D4" s="181"/>
      <c r="E4" s="181"/>
      <c r="F4" s="181"/>
    </row>
    <row r="5" spans="1:6" ht="37.5" customHeight="1" x14ac:dyDescent="0.35">
      <c r="A5" s="171" t="s">
        <v>125</v>
      </c>
      <c r="B5" s="184"/>
      <c r="C5" s="184"/>
      <c r="D5" s="184"/>
      <c r="E5" s="184"/>
      <c r="F5" s="184"/>
    </row>
    <row r="6" spans="1:6" ht="48" customHeight="1" x14ac:dyDescent="0.35">
      <c r="A6" s="180" t="s">
        <v>126</v>
      </c>
      <c r="B6" s="181"/>
      <c r="C6" s="181"/>
      <c r="D6" s="181"/>
      <c r="E6" s="181"/>
      <c r="F6" s="181"/>
    </row>
    <row r="7" spans="1:6" ht="21.75" customHeight="1" x14ac:dyDescent="0.35">
      <c r="A7" s="185" t="s">
        <v>50</v>
      </c>
      <c r="B7" s="185"/>
      <c r="C7" s="185"/>
      <c r="D7" s="185"/>
      <c r="E7" s="185"/>
      <c r="F7" s="185"/>
    </row>
    <row r="8" spans="1:6" ht="96.75" customHeight="1" x14ac:dyDescent="0.35">
      <c r="A8" s="186" t="s">
        <v>127</v>
      </c>
      <c r="B8" s="187"/>
      <c r="C8" s="187"/>
      <c r="D8" s="187"/>
      <c r="E8" s="187"/>
      <c r="F8" s="187"/>
    </row>
    <row r="9" spans="1:6" ht="61.5" customHeight="1" x14ac:dyDescent="0.35">
      <c r="A9" s="171" t="s">
        <v>99</v>
      </c>
      <c r="B9" s="171"/>
      <c r="C9" s="171"/>
      <c r="D9" s="171"/>
      <c r="E9" s="171"/>
      <c r="F9" s="171"/>
    </row>
    <row r="10" spans="1:6" ht="77.25" customHeight="1" x14ac:dyDescent="0.35">
      <c r="A10" s="171" t="s">
        <v>51</v>
      </c>
      <c r="B10" s="171"/>
      <c r="C10" s="171"/>
      <c r="D10" s="171"/>
      <c r="E10" s="171"/>
      <c r="F10" s="171"/>
    </row>
    <row r="11" spans="1:6" ht="90" customHeight="1" x14ac:dyDescent="0.35">
      <c r="A11" s="171" t="s">
        <v>128</v>
      </c>
      <c r="B11" s="171"/>
      <c r="C11" s="171"/>
      <c r="D11" s="171"/>
      <c r="E11" s="171"/>
      <c r="F11" s="171"/>
    </row>
    <row r="12" spans="1:6" ht="73.5" customHeight="1" x14ac:dyDescent="0.35">
      <c r="A12" s="171" t="s">
        <v>52</v>
      </c>
      <c r="B12" s="171"/>
      <c r="C12" s="171"/>
      <c r="D12" s="171"/>
      <c r="E12" s="171"/>
      <c r="F12" s="171"/>
    </row>
    <row r="13" spans="1:6" ht="85.5" customHeight="1" x14ac:dyDescent="0.35">
      <c r="A13" s="171" t="s">
        <v>129</v>
      </c>
      <c r="B13" s="171"/>
      <c r="C13" s="171"/>
      <c r="D13" s="171"/>
      <c r="E13" s="171"/>
      <c r="F13" s="171"/>
    </row>
    <row r="14" spans="1:6" s="24" customFormat="1" ht="231.75" customHeight="1" x14ac:dyDescent="0.35">
      <c r="A14" s="175" t="s">
        <v>100</v>
      </c>
      <c r="B14" s="175"/>
      <c r="C14" s="175"/>
      <c r="D14" s="175"/>
      <c r="E14" s="175"/>
      <c r="F14" s="175"/>
    </row>
    <row r="15" spans="1:6" s="25" customFormat="1" ht="243.75" customHeight="1" x14ac:dyDescent="0.3">
      <c r="A15" s="175" t="s">
        <v>130</v>
      </c>
      <c r="B15" s="175"/>
      <c r="C15" s="175"/>
      <c r="D15" s="175"/>
      <c r="E15" s="175"/>
      <c r="F15" s="175"/>
    </row>
    <row r="16" spans="1:6" ht="149.25" customHeight="1" x14ac:dyDescent="0.35">
      <c r="A16" s="176" t="s">
        <v>101</v>
      </c>
      <c r="B16" s="177"/>
      <c r="C16" s="177"/>
      <c r="D16" s="177"/>
      <c r="E16" s="177"/>
      <c r="F16" s="177"/>
    </row>
    <row r="17" spans="1:10" ht="172.5" customHeight="1" x14ac:dyDescent="0.35">
      <c r="A17" s="171" t="s">
        <v>131</v>
      </c>
      <c r="B17" s="171"/>
      <c r="C17" s="171"/>
      <c r="D17" s="171"/>
      <c r="E17" s="171"/>
      <c r="F17" s="171"/>
    </row>
    <row r="18" spans="1:10" ht="67.5" customHeight="1" x14ac:dyDescent="0.35">
      <c r="A18" s="171" t="s">
        <v>136</v>
      </c>
      <c r="B18" s="171"/>
      <c r="C18" s="171"/>
      <c r="D18" s="171"/>
      <c r="E18" s="171"/>
      <c r="F18" s="171"/>
    </row>
    <row r="19" spans="1:10" ht="108" customHeight="1" x14ac:dyDescent="0.35">
      <c r="A19" s="171" t="s">
        <v>102</v>
      </c>
      <c r="B19" s="171"/>
      <c r="C19" s="171"/>
      <c r="D19" s="171"/>
      <c r="E19" s="171"/>
      <c r="F19" s="171"/>
    </row>
    <row r="20" spans="1:10" ht="67.5" customHeight="1" x14ac:dyDescent="0.35">
      <c r="A20" s="178" t="s">
        <v>132</v>
      </c>
      <c r="B20" s="178"/>
      <c r="C20" s="178"/>
      <c r="D20" s="178"/>
      <c r="E20" s="178"/>
      <c r="F20" s="178"/>
    </row>
    <row r="21" spans="1:10" ht="93" customHeight="1" x14ac:dyDescent="0.35">
      <c r="A21" s="179" t="s">
        <v>133</v>
      </c>
      <c r="B21" s="179"/>
      <c r="C21" s="179"/>
      <c r="D21" s="179"/>
      <c r="E21" s="179"/>
      <c r="F21" s="179"/>
    </row>
    <row r="22" spans="1:10" ht="81.75" customHeight="1" x14ac:dyDescent="0.35">
      <c r="A22" s="171" t="s">
        <v>134</v>
      </c>
      <c r="B22" s="171"/>
      <c r="C22" s="171"/>
      <c r="D22" s="171"/>
      <c r="E22" s="171"/>
      <c r="F22" s="171"/>
    </row>
    <row r="23" spans="1:10" ht="21.75" customHeight="1" x14ac:dyDescent="0.35">
      <c r="A23" s="172" t="s">
        <v>97</v>
      </c>
      <c r="B23" s="172"/>
      <c r="C23" s="172"/>
      <c r="D23" s="172"/>
      <c r="E23" s="172"/>
      <c r="F23" s="172"/>
    </row>
    <row r="24" spans="1:10" x14ac:dyDescent="0.35">
      <c r="A24" s="172" t="s">
        <v>53</v>
      </c>
      <c r="B24" s="172"/>
      <c r="C24" s="86">
        <f>'[1]содержание ОИ'!E37</f>
        <v>234378.83000000005</v>
      </c>
      <c r="D24" s="87" t="s">
        <v>54</v>
      </c>
      <c r="E24" s="88"/>
      <c r="F24" s="88"/>
    </row>
    <row r="25" spans="1:10" x14ac:dyDescent="0.35">
      <c r="A25" s="172" t="s">
        <v>55</v>
      </c>
      <c r="B25" s="172"/>
      <c r="C25" s="86">
        <f>'[1]коммунальные услуги'!F20</f>
        <v>346885.48</v>
      </c>
      <c r="D25" s="85" t="s">
        <v>49</v>
      </c>
      <c r="E25" s="88"/>
      <c r="F25" s="88"/>
    </row>
    <row r="26" spans="1:10" ht="26.25" customHeight="1" x14ac:dyDescent="0.35">
      <c r="A26" s="89" t="s">
        <v>103</v>
      </c>
      <c r="B26" s="89"/>
      <c r="C26" s="94"/>
      <c r="D26" s="90"/>
      <c r="E26" s="174" t="s">
        <v>105</v>
      </c>
      <c r="F26" s="174"/>
      <c r="G26" s="95"/>
      <c r="H26" s="95"/>
      <c r="I26" s="95"/>
    </row>
    <row r="27" spans="1:10" ht="26.25" customHeight="1" x14ac:dyDescent="0.35">
      <c r="A27" s="89" t="s">
        <v>106</v>
      </c>
      <c r="B27" s="89"/>
      <c r="C27" s="94"/>
      <c r="D27" s="90"/>
      <c r="E27" s="174" t="s">
        <v>107</v>
      </c>
      <c r="F27" s="174"/>
      <c r="G27" s="95"/>
      <c r="H27" s="95"/>
      <c r="I27" s="95"/>
    </row>
    <row r="28" spans="1:10" ht="26.25" customHeight="1" x14ac:dyDescent="0.55000000000000004">
      <c r="A28" s="89" t="s">
        <v>43</v>
      </c>
      <c r="B28" s="89"/>
      <c r="C28" s="94"/>
      <c r="D28" s="90"/>
      <c r="E28" s="174" t="s">
        <v>108</v>
      </c>
      <c r="F28" s="174"/>
      <c r="G28" s="96"/>
      <c r="H28" s="96"/>
      <c r="I28" s="96"/>
      <c r="J28" s="91"/>
    </row>
    <row r="29" spans="1:10" ht="26.25" customHeight="1" x14ac:dyDescent="0.35">
      <c r="A29" s="95" t="s">
        <v>109</v>
      </c>
      <c r="B29" s="95"/>
      <c r="C29" s="95"/>
      <c r="D29" s="95"/>
      <c r="E29" s="173" t="s">
        <v>110</v>
      </c>
      <c r="F29" s="173"/>
      <c r="G29" s="95"/>
      <c r="H29" s="95"/>
      <c r="I29" s="95"/>
    </row>
  </sheetData>
  <mergeCells count="29">
    <mergeCell ref="A19:F19"/>
    <mergeCell ref="A20:F20"/>
    <mergeCell ref="A21:F21"/>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 ref="A15:F15"/>
    <mergeCell ref="A16:F16"/>
    <mergeCell ref="A17:F17"/>
    <mergeCell ref="A22:F22"/>
    <mergeCell ref="A23:F23"/>
    <mergeCell ref="E29:F29"/>
    <mergeCell ref="A25:B25"/>
    <mergeCell ref="E26:F26"/>
    <mergeCell ref="E27:F27"/>
    <mergeCell ref="E28:F28"/>
    <mergeCell ref="A24:B24"/>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сведения о МКД</vt:lpstr>
      <vt:lpstr>кап. и тек. ремонт, общее имущ</vt:lpstr>
      <vt:lpstr>содержание ОИ</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2018-06-30T09:00:32Z</dcterms:modified>
</cp:coreProperties>
</file>