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2"/>
  </bookViews>
  <sheets>
    <sheet name="сведения о МКД" sheetId="1" r:id="rId1"/>
    <sheet name="кап. и тек. ремонт, общее имущ" sheetId="12" r:id="rId2"/>
    <sheet name="содержание ОИ" sheetId="2" r:id="rId3"/>
    <sheet name="коммунальные услуги" sheetId="15" r:id="rId4"/>
    <sheet name="пояснительная записка " sheetId="16" r:id="rId5"/>
  </sheets>
  <definedNames>
    <definedName name="_xlnm.Print_Area" localSheetId="3">'коммунальные услуги'!$A$1:$G$15</definedName>
    <definedName name="_xlnm.Print_Area" localSheetId="2">'содержание ОИ'!$A$1:$F$31</definedName>
  </definedNames>
  <calcPr calcId="144525"/>
</workbook>
</file>

<file path=xl/calcChain.xml><?xml version="1.0" encoding="utf-8"?>
<calcChain xmlns="http://schemas.openxmlformats.org/spreadsheetml/2006/main">
  <c r="F29" i="2" l="1"/>
  <c r="F31" i="2" s="1"/>
  <c r="E6" i="2" l="1"/>
  <c r="E7" i="2"/>
  <c r="E8" i="2"/>
  <c r="E9" i="2"/>
  <c r="E10" i="2"/>
  <c r="E11" i="2"/>
  <c r="E12" i="2"/>
  <c r="E13" i="2"/>
  <c r="E14" i="2"/>
  <c r="E15" i="2"/>
  <c r="E16" i="2"/>
  <c r="E17" i="2"/>
  <c r="E18" i="2"/>
  <c r="E19" i="2"/>
  <c r="E20" i="2"/>
  <c r="E21" i="2"/>
  <c r="E22" i="2"/>
  <c r="E23" i="2"/>
  <c r="E24" i="2"/>
  <c r="E25" i="2"/>
  <c r="E26" i="2"/>
  <c r="E27" i="2"/>
  <c r="E28" i="2"/>
  <c r="E5" i="2"/>
  <c r="F7" i="15" l="1"/>
  <c r="F8" i="15"/>
  <c r="F9" i="15"/>
  <c r="F10" i="15"/>
  <c r="F6" i="15"/>
  <c r="D13" i="15"/>
  <c r="E30" i="2" l="1"/>
  <c r="E29" i="2"/>
  <c r="D29" i="2"/>
  <c r="D31" i="2" s="1"/>
  <c r="C29" i="2"/>
  <c r="C31" i="2" s="1"/>
  <c r="B29" i="2"/>
  <c r="B31" i="2" s="1"/>
  <c r="G13" i="15"/>
  <c r="B20" i="12"/>
  <c r="D20" i="12"/>
  <c r="G20" i="12"/>
  <c r="F12" i="15"/>
  <c r="E31" i="2" l="1"/>
  <c r="C24" i="16" s="1"/>
  <c r="C13" i="15"/>
  <c r="E13" i="15"/>
  <c r="F13" i="15" l="1"/>
  <c r="C25" i="16" s="1"/>
  <c r="G12" i="12"/>
</calcChain>
</file>

<file path=xl/sharedStrings.xml><?xml version="1.0" encoding="utf-8"?>
<sst xmlns="http://schemas.openxmlformats.org/spreadsheetml/2006/main" count="141" uniqueCount="132">
  <si>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</si>
  <si>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</si>
  <si>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</si>
  <si>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</si>
  <si>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</si>
  <si>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</si>
  <si>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</si>
  <si>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</si>
  <si>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</si>
  <si>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</si>
  <si>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</si>
  <si>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</si>
  <si>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</si>
  <si>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</si>
  <si>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</si>
  <si>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</si>
  <si>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</si>
  <si>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</si>
  <si>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</si>
  <si>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</si>
  <si>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</si>
  <si>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</si>
  <si>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</si>
  <si>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</si>
  <si>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</si>
  <si>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</si>
  <si>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</si>
  <si>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</si>
  <si>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Нефтяников, дом №3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</si>
  <si>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</si>
  <si>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</si>
  <si>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</si>
  <si>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</si>
  <si>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</si>
  <si>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</si>
  <si>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</si>
  <si>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госповерка узлов учета электроэнергии</t>
  </si>
  <si>
    <t>Водоснабжение (холодная вода)</t>
  </si>
  <si>
    <t>Мусор</t>
  </si>
  <si>
    <t>Утилизация мусора</t>
  </si>
  <si>
    <t>Горячая вода</t>
  </si>
  <si>
    <t>Услуги по управлению жилищным фондом</t>
  </si>
  <si>
    <t>Электроэнергия</t>
  </si>
  <si>
    <t>Итого по дому</t>
  </si>
  <si>
    <t>Главный бухгалтер</t>
  </si>
  <si>
    <t>Сведения о многоквартирном доме</t>
  </si>
  <si>
    <t>итого:</t>
  </si>
  <si>
    <t xml:space="preserve">1.14. Уборочная площадь придомовой территории:                                                </t>
  </si>
  <si>
    <t>1067,96 кв.м.</t>
  </si>
  <si>
    <t>155,50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</si>
  <si>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</si>
  <si>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</si>
  <si>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</si>
  <si>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 xml:space="preserve"> - на размещение оборудования операторов связи.</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</si>
  <si>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</si>
  <si>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</si>
  <si>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</si>
  <si>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</si>
  <si>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1.</t>
  </si>
  <si>
    <t>2.</t>
  </si>
  <si>
    <t>3.</t>
  </si>
  <si>
    <t>4.</t>
  </si>
  <si>
    <t>5.</t>
  </si>
  <si>
    <t>Коммунальные услуги по нежилым помещениям:</t>
  </si>
  <si>
    <t>6.</t>
  </si>
  <si>
    <t>Примечание: расходы по оплате по каждому виду энергоресурсов жилых помещений включена сумма расходов по нежилым помещениям.</t>
  </si>
  <si>
    <t>отопление, водоснабжение (холодная вода), водоотведение, горячая вода, электроэнергия:</t>
  </si>
  <si>
    <t>Коммунальные услуги по жилым помещениям:</t>
  </si>
  <si>
    <t>за содержание общего имущества МКД составила</t>
  </si>
  <si>
    <t>рублей,</t>
  </si>
  <si>
    <t xml:space="preserve">за коммунальные услуги  </t>
  </si>
  <si>
    <t>рублей.</t>
  </si>
  <si>
    <t>Итого</t>
  </si>
  <si>
    <t>Нежилые помещения:</t>
  </si>
  <si>
    <t>Расходы по оплате за энергоресурсы (с учетом нежилых помещений), руб.</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</si>
  <si>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</si>
  <si>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</si>
  <si>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</si>
  <si>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</si>
  <si>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</si>
  <si>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</si>
  <si>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</si>
  <si>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</si>
  <si>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</si>
  <si>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Г.в., потребляемая на ОДИ</t>
  </si>
  <si>
    <t>Х.в., потребляемая на ОДИ</t>
  </si>
  <si>
    <t>Водоотведение, потребляемая на ОДИ</t>
  </si>
  <si>
    <t>Эл.-эн., потребляемая на ОДИ</t>
  </si>
  <si>
    <t>Жилые помщения:</t>
  </si>
  <si>
    <t>Расходы по оплате за содержание жилья (с учетом нежилых помещений), руб.</t>
  </si>
  <si>
    <t>Пояснительная записка к отчёту по договору управления многоквартирным домом №3А по улице Нефтяников, за 2017г.</t>
  </si>
  <si>
    <t>По состоянию на 01.01.2018 года задолженность составляет:</t>
  </si>
  <si>
    <t>Информация о работах выполненных за счет  средств местного бюджета</t>
  </si>
  <si>
    <t xml:space="preserve">Наименование работ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</si>
  <si>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</si>
  <si>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</si>
  <si>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</si>
  <si>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</si>
  <si>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</si>
  <si>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</si>
  <si>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</si>
  <si>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</si>
  <si>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</si>
  <si>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</si>
  <si>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</si>
  <si>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</si>
  <si>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</si>
  <si>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</si>
  <si>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</si>
  <si>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</si>
  <si>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Итого коммунальные услуг с 01.12.2017г. по 31.12.2017г.:</t>
  </si>
  <si>
    <t xml:space="preserve">Сводная бухгалтерская ведомость с разбивкой по видам услуг за период с 01.12.2017 г. по 31.12.2017 г.
по многоквартирному дому: ул. Нефтяников д. 3/А
</t>
  </si>
  <si>
    <t>Финансовый отчет управляющей  организации ПАО "ЖТ №1" о представленных коммунальных услугах по многоквартирному дому по адресу: ул. Нефтяников д. 3/А за период с 01.12.2017 г. по 31.12.2017г.</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</si>
  <si>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</si>
  <si>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</si>
  <si>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Поверка и замена испорт. КОДПУ ХВ</t>
  </si>
  <si>
    <t>Поверка и замена испорт. КОДПУ ЭЭ</t>
  </si>
  <si>
    <t xml:space="preserve">1.12. Количество проживающих по состоянию на 01.01.2018 г.:                                        </t>
  </si>
  <si>
    <t>1 953,94 кв.м.</t>
  </si>
  <si>
    <t>1 798,44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</si>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</sst>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4"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11"/>
      <color rgb="FFFF0000"/>
      <name val="Times New Roman"/>
      <family val="1"/>
      <charset val="204"/>
    </font>
    <font>
      <sz val="11"/>
      <color indexed="8"/>
      <name val="Times New Roman"/>
      <family val="1"/>
      <charset val="204"/>
    </font>
    <font>
      <sz val="18"/>
      <color rgb="FFFF0000"/>
      <name val="Calibri"/>
      <family val="2"/>
      <charset val="204"/>
      <scheme val="minor"/>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sz val="8"/>
      <name val="Arial"/>
      <family val="2"/>
      <charset val="204"/>
    </font>
    <font>
      <sz val="11"/>
      <color rgb="FF0070C0"/>
      <name val="Calibri"/>
      <family val="2"/>
      <charset val="204"/>
      <scheme val="minor"/>
    </font>
    <font>
      <sz val="8"/>
      <color theme="1"/>
      <name val="Arial"/>
      <family val="2"/>
      <charset val="204"/>
    </font>
    <font>
      <b/>
      <i/>
      <sz val="10"/>
      <color rgb="FF000000"/>
      <name val="Arial"/>
      <family val="2"/>
      <charset val="204"/>
    </font>
    <font>
      <b/>
      <i/>
      <sz val="8"/>
      <color theme="1"/>
      <name val="Arial"/>
      <family val="2"/>
      <charset val="204"/>
    </font>
    <font>
      <b/>
      <sz val="8"/>
      <color rgb="FF000000"/>
      <name val="Arial"/>
      <family val="2"/>
      <charset val="204"/>
    </font>
    <font>
      <b/>
      <sz val="10"/>
      <color theme="1"/>
      <name val="Arial"/>
      <family val="2"/>
      <charset val="204"/>
    </font>
    <font>
      <sz val="8"/>
      <color indexed="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right/>
      <top style="thin">
        <color indexed="0"/>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0"/>
      </left>
      <right style="thin">
        <color indexed="64"/>
      </right>
      <top style="thin">
        <color indexed="0"/>
      </top>
      <bottom/>
      <diagonal/>
    </border>
    <border>
      <left style="thin">
        <color indexed="64"/>
      </left>
      <right style="thin">
        <color indexed="64"/>
      </right>
      <top style="thin">
        <color indexed="64"/>
      </top>
      <bottom/>
      <diagonal/>
    </border>
    <border>
      <left/>
      <right/>
      <top style="thin">
        <color indexed="0"/>
      </top>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7" fillId="0" borderId="0"/>
    <xf numFmtId="0" fontId="18" fillId="0" borderId="0"/>
    <xf numFmtId="0" fontId="11" fillId="0" borderId="0"/>
    <xf numFmtId="0" fontId="11" fillId="0" borderId="0"/>
    <xf numFmtId="164" fontId="18"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11" fillId="0" borderId="0"/>
    <xf numFmtId="0" fontId="11" fillId="0" borderId="0"/>
    <xf numFmtId="0" fontId="8" fillId="0" borderId="0">
      <alignment horizontal="center" vertical="top"/>
    </xf>
    <xf numFmtId="0" fontId="43"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cellStyleXfs>
  <cellXfs count="184">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5" fillId="0" borderId="25" xfId="0" applyFont="1" applyBorder="1" applyAlignment="1">
      <alignment horizontal="center" vertical="center" wrapText="1"/>
    </xf>
    <xf numFmtId="0" fontId="0" fillId="0" borderId="0" xfId="0" applyAlignment="1">
      <alignment horizontal="center" vertical="center" wrapText="1"/>
    </xf>
    <xf numFmtId="0" fontId="5" fillId="0" borderId="22" xfId="0" applyFont="1" applyBorder="1" applyAlignment="1">
      <alignment horizontal="center" vertical="center" wrapText="1"/>
    </xf>
    <xf numFmtId="0" fontId="7" fillId="0" borderId="23" xfId="0" applyFont="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165" fontId="9" fillId="0" borderId="8"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9" fillId="0" borderId="12" xfId="5" applyNumberFormat="1" applyBorder="1" applyAlignment="1">
      <alignment horizontal="right" vertical="center" wrapText="1"/>
    </xf>
    <xf numFmtId="165" fontId="9" fillId="0" borderId="13" xfId="5" applyNumberFormat="1" applyBorder="1" applyAlignment="1">
      <alignment horizontal="right" vertical="center" wrapText="1"/>
    </xf>
    <xf numFmtId="0" fontId="24" fillId="0" borderId="5" xfId="4" quotePrefix="1" applyFont="1" applyBorder="1" applyAlignment="1">
      <alignment horizontal="left" vertical="center" wrapText="1"/>
    </xf>
    <xf numFmtId="165" fontId="24" fillId="0" borderId="11" xfId="5" applyNumberFormat="1" applyFont="1" applyBorder="1" applyAlignment="1">
      <alignment horizontal="right" vertical="center" wrapText="1"/>
    </xf>
    <xf numFmtId="165" fontId="24" fillId="0" borderId="5" xfId="5" applyNumberFormat="1" applyFont="1" applyBorder="1" applyAlignment="1">
      <alignment horizontal="right" vertical="center" wrapText="1"/>
    </xf>
    <xf numFmtId="0" fontId="30" fillId="0" borderId="0" xfId="0" applyFont="1" applyBorder="1" applyAlignment="1">
      <alignment vertical="center" wrapText="1"/>
    </xf>
    <xf numFmtId="0" fontId="23" fillId="0" borderId="0" xfId="0" applyFont="1" applyBorder="1" applyAlignment="1">
      <alignment vertical="center"/>
    </xf>
    <xf numFmtId="0" fontId="5" fillId="0" borderId="0" xfId="0" applyFont="1" applyBorder="1" applyAlignment="1">
      <alignment vertical="center"/>
    </xf>
    <xf numFmtId="3" fontId="25" fillId="0" borderId="5" xfId="0" applyNumberFormat="1" applyFont="1" applyBorder="1" applyAlignment="1">
      <alignment horizontal="center" vertical="center" wrapText="1"/>
    </xf>
    <xf numFmtId="0" fontId="23" fillId="0" borderId="5" xfId="0" applyFont="1" applyBorder="1" applyAlignment="1">
      <alignment vertical="center"/>
    </xf>
    <xf numFmtId="0" fontId="25" fillId="0" borderId="5" xfId="0" applyFont="1" applyBorder="1" applyAlignment="1">
      <alignment vertical="center" wrapText="1"/>
    </xf>
    <xf numFmtId="164" fontId="25" fillId="0" borderId="5" xfId="12" applyFont="1" applyBorder="1" applyAlignment="1">
      <alignment horizontal="right" vertical="center"/>
    </xf>
    <xf numFmtId="165" fontId="28" fillId="0" borderId="5" xfId="5" applyNumberFormat="1" applyFont="1" applyBorder="1" applyAlignment="1">
      <alignment horizontal="right" vertical="center" wrapText="1"/>
    </xf>
    <xf numFmtId="0" fontId="23" fillId="0" borderId="0" xfId="0" applyFont="1" applyBorder="1" applyAlignment="1">
      <alignment vertical="center" wrapText="1"/>
    </xf>
    <xf numFmtId="0" fontId="30" fillId="0" borderId="0" xfId="0" applyFont="1" applyBorder="1" applyAlignment="1">
      <alignment vertical="center"/>
    </xf>
    <xf numFmtId="4" fontId="30" fillId="0" borderId="0" xfId="0" applyNumberFormat="1" applyFont="1" applyBorder="1" applyAlignment="1">
      <alignment vertical="center"/>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0" fontId="0" fillId="0" borderId="32" xfId="0" applyBorder="1" applyAlignment="1"/>
    <xf numFmtId="0" fontId="34" fillId="0" borderId="0" xfId="0" applyFont="1" applyBorder="1" applyAlignment="1"/>
    <xf numFmtId="4" fontId="35" fillId="0" borderId="5" xfId="0" applyNumberFormat="1" applyFont="1" applyBorder="1" applyAlignment="1"/>
    <xf numFmtId="4" fontId="37" fillId="0" borderId="5" xfId="0" applyNumberFormat="1" applyFont="1" applyBorder="1" applyAlignment="1"/>
    <xf numFmtId="165" fontId="38" fillId="0" borderId="27" xfId="5" applyNumberFormat="1" applyFont="1" applyBorder="1" applyAlignment="1">
      <alignment horizontal="right" vertical="center" wrapText="1"/>
    </xf>
    <xf numFmtId="164" fontId="25" fillId="0" borderId="5" xfId="12" applyFont="1" applyFill="1" applyBorder="1" applyAlignment="1">
      <alignment horizontal="right" vertical="center"/>
    </xf>
    <xf numFmtId="164" fontId="25" fillId="0" borderId="5" xfId="12" applyFont="1" applyFill="1" applyBorder="1" applyAlignment="1">
      <alignment horizontal="center" vertical="center" wrapText="1"/>
    </xf>
    <xf numFmtId="165" fontId="9" fillId="0" borderId="11" xfId="5" applyNumberFormat="1" applyBorder="1" applyAlignment="1">
      <alignment horizontal="right" vertical="center" wrapText="1"/>
    </xf>
    <xf numFmtId="0" fontId="15" fillId="0" borderId="34" xfId="0" applyFont="1" applyBorder="1" applyAlignment="1">
      <alignment horizontal="center" vertical="center" wrapText="1"/>
    </xf>
    <xf numFmtId="0" fontId="15" fillId="0" borderId="22" xfId="0" applyFont="1" applyBorder="1" applyAlignment="1">
      <alignment horizontal="center" vertical="center" wrapText="1"/>
    </xf>
    <xf numFmtId="0" fontId="10" fillId="0" borderId="30" xfId="6" quotePrefix="1" applyFont="1" applyBorder="1" applyAlignment="1">
      <alignment vertical="center" wrapText="1"/>
    </xf>
    <xf numFmtId="0" fontId="39" fillId="0" borderId="6" xfId="0" applyFont="1" applyBorder="1" applyAlignment="1"/>
    <xf numFmtId="0" fontId="36" fillId="0" borderId="6" xfId="6" quotePrefix="1" applyFont="1" applyBorder="1" applyAlignment="1">
      <alignment vertical="center" wrapText="1"/>
    </xf>
    <xf numFmtId="0" fontId="9" fillId="0" borderId="8" xfId="4" quotePrefix="1" applyBorder="1" applyAlignment="1">
      <alignment horizontal="left" vertical="center" wrapText="1"/>
    </xf>
    <xf numFmtId="165" fontId="9" fillId="0" borderId="9" xfId="5" applyNumberFormat="1" applyBorder="1" applyAlignment="1">
      <alignment horizontal="right" vertical="center" wrapText="1"/>
    </xf>
    <xf numFmtId="165" fontId="9" fillId="0" borderId="38" xfId="5" applyNumberFormat="1" applyBorder="1" applyAlignment="1">
      <alignment horizontal="right" vertical="center" wrapText="1"/>
    </xf>
    <xf numFmtId="0" fontId="9" fillId="0" borderId="38" xfId="4" quotePrefix="1" applyBorder="1" applyAlignment="1">
      <alignment horizontal="left" vertical="center" wrapText="1"/>
    </xf>
    <xf numFmtId="0" fontId="9" fillId="0" borderId="13" xfId="4" quotePrefix="1" applyBorder="1" applyAlignment="1">
      <alignment horizontal="left" vertical="center" wrapText="1"/>
    </xf>
    <xf numFmtId="0" fontId="0" fillId="0" borderId="9" xfId="0" applyBorder="1" applyAlignment="1">
      <alignment horizontal="center" wrapText="1"/>
    </xf>
    <xf numFmtId="0" fontId="9" fillId="0" borderId="7" xfId="2" quotePrefix="1" applyBorder="1" applyAlignment="1">
      <alignment horizontal="center" vertical="center" wrapText="1"/>
    </xf>
    <xf numFmtId="0" fontId="32" fillId="0" borderId="29" xfId="0" applyFont="1" applyBorder="1" applyAlignment="1">
      <alignment horizontal="left" wrapText="1"/>
    </xf>
    <xf numFmtId="0" fontId="9" fillId="0" borderId="28" xfId="3" quotePrefix="1" applyBorder="1" applyAlignment="1">
      <alignment horizontal="center" vertical="center" wrapText="1"/>
    </xf>
    <xf numFmtId="0" fontId="0" fillId="0" borderId="5" xfId="0" applyBorder="1" applyAlignment="1"/>
    <xf numFmtId="4" fontId="4" fillId="0" borderId="0" xfId="0" applyNumberFormat="1" applyFont="1" applyBorder="1" applyAlignment="1">
      <alignment vertical="center" wrapText="1"/>
    </xf>
    <xf numFmtId="0" fontId="0" fillId="0" borderId="33" xfId="0" applyBorder="1" applyAlignment="1"/>
    <xf numFmtId="0" fontId="5"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41" fillId="0" borderId="0" xfId="0" applyFont="1"/>
    <xf numFmtId="0" fontId="7" fillId="0" borderId="0" xfId="0" applyFont="1"/>
    <xf numFmtId="0" fontId="7" fillId="0" borderId="0" xfId="0" applyFont="1" applyAlignment="1">
      <alignment horizontal="center" wrapText="1"/>
    </xf>
    <xf numFmtId="0" fontId="22" fillId="0" borderId="0" xfId="0" applyFont="1" applyFill="1" applyAlignment="1">
      <alignment wrapText="1"/>
    </xf>
    <xf numFmtId="0" fontId="7" fillId="0" borderId="0" xfId="0" applyFont="1" applyAlignment="1">
      <alignment wrapText="1"/>
    </xf>
    <xf numFmtId="0" fontId="5" fillId="0" borderId="0" xfId="0" applyFont="1"/>
    <xf numFmtId="0" fontId="20" fillId="0" borderId="0" xfId="0" applyFont="1" applyFill="1" applyAlignment="1">
      <alignment wrapText="1"/>
    </xf>
    <xf numFmtId="0" fontId="0" fillId="0" borderId="0" xfId="0" applyBorder="1" applyAlignment="1">
      <alignment vertical="center" wrapText="1"/>
    </xf>
    <xf numFmtId="165" fontId="9" fillId="0" borderId="0" xfId="5" applyNumberFormat="1" applyBorder="1" applyAlignment="1">
      <alignment horizontal="right" vertical="center" wrapText="1"/>
    </xf>
    <xf numFmtId="0" fontId="27" fillId="0" borderId="5" xfId="0" applyFont="1" applyBorder="1" applyAlignment="1">
      <alignment vertical="center"/>
    </xf>
    <xf numFmtId="165" fontId="27" fillId="0" borderId="11" xfId="5" applyNumberFormat="1" applyFont="1" applyBorder="1" applyAlignment="1">
      <alignment horizontal="right" vertical="center" wrapText="1"/>
    </xf>
    <xf numFmtId="0" fontId="27" fillId="0" borderId="5" xfId="4" quotePrefix="1" applyFont="1" applyBorder="1" applyAlignment="1">
      <alignment horizontal="left" vertical="center" wrapText="1"/>
    </xf>
    <xf numFmtId="165" fontId="24" fillId="0" borderId="13" xfId="5" applyNumberFormat="1" applyFont="1" applyBorder="1" applyAlignment="1">
      <alignment horizontal="right" vertical="center" wrapText="1"/>
    </xf>
    <xf numFmtId="165" fontId="27" fillId="0" borderId="13" xfId="5" applyNumberFormat="1" applyFont="1" applyBorder="1" applyAlignment="1">
      <alignment horizontal="right" vertical="center" wrapText="1"/>
    </xf>
    <xf numFmtId="0" fontId="9" fillId="0" borderId="7" xfId="4" quotePrefix="1" applyBorder="1" applyAlignment="1">
      <alignment horizontal="left" vertical="center" wrapText="1"/>
    </xf>
    <xf numFmtId="165" fontId="9" fillId="0" borderId="41" xfId="5" applyNumberFormat="1" applyBorder="1" applyAlignment="1">
      <alignment horizontal="right" vertical="center" wrapText="1"/>
    </xf>
    <xf numFmtId="165" fontId="9" fillId="0" borderId="7" xfId="5" applyNumberFormat="1" applyBorder="1" applyAlignment="1">
      <alignment horizontal="right" vertical="center" wrapText="1"/>
    </xf>
    <xf numFmtId="4" fontId="35" fillId="0" borderId="5" xfId="0" applyNumberFormat="1" applyFont="1" applyFill="1" applyBorder="1" applyAlignment="1"/>
    <xf numFmtId="165" fontId="33" fillId="0" borderId="5" xfId="0" applyNumberFormat="1" applyFont="1" applyFill="1" applyBorder="1" applyAlignment="1">
      <alignment horizontal="right" vertical="center"/>
    </xf>
    <xf numFmtId="4" fontId="33" fillId="0" borderId="5" xfId="0" applyNumberFormat="1" applyFont="1" applyFill="1" applyBorder="1" applyAlignment="1">
      <alignment horizontal="right" vertical="center"/>
    </xf>
    <xf numFmtId="0" fontId="33" fillId="0" borderId="5" xfId="0" applyFont="1" applyFill="1" applyBorder="1" applyAlignment="1">
      <alignment horizontal="right" vertical="center"/>
    </xf>
    <xf numFmtId="2" fontId="33" fillId="0" borderId="5" xfId="0" applyNumberFormat="1" applyFont="1" applyFill="1" applyBorder="1" applyAlignment="1">
      <alignment horizontal="right" vertical="center"/>
    </xf>
    <xf numFmtId="165" fontId="38" fillId="0" borderId="27" xfId="5" applyNumberFormat="1" applyFont="1" applyFill="1" applyBorder="1" applyAlignment="1">
      <alignment horizontal="right" vertical="center" wrapText="1"/>
    </xf>
    <xf numFmtId="4" fontId="33" fillId="0" borderId="6" xfId="0" applyNumberFormat="1" applyFont="1" applyFill="1" applyBorder="1" applyAlignment="1">
      <alignment horizontal="right" vertical="center"/>
    </xf>
    <xf numFmtId="4" fontId="25"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xf numFmtId="0" fontId="16"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15" fillId="0" borderId="23" xfId="0" applyNumberFormat="1" applyFont="1" applyBorder="1" applyAlignment="1">
      <alignment horizontal="center" vertical="center" wrapText="1"/>
    </xf>
    <xf numFmtId="4" fontId="15" fillId="0" borderId="23" xfId="0" applyNumberFormat="1" applyFont="1" applyFill="1" applyBorder="1" applyAlignment="1">
      <alignment horizontal="center" vertical="center" wrapText="1"/>
    </xf>
    <xf numFmtId="4" fontId="15" fillId="0" borderId="24" xfId="0" applyNumberFormat="1" applyFont="1" applyFill="1" applyBorder="1" applyAlignment="1">
      <alignment horizontal="center" vertical="center" wrapText="1"/>
    </xf>
    <xf numFmtId="165" fontId="19" fillId="0" borderId="5" xfId="5"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35"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4" fontId="7" fillId="0" borderId="23" xfId="0" applyNumberFormat="1" applyFont="1" applyBorder="1" applyAlignment="1">
      <alignment horizontal="center" vertical="center" wrapText="1"/>
    </xf>
    <xf numFmtId="4" fontId="7" fillId="0" borderId="24" xfId="0" applyNumberFormat="1" applyFont="1" applyBorder="1" applyAlignment="1">
      <alignment horizontal="center" vertical="center" wrapText="1"/>
    </xf>
    <xf numFmtId="0" fontId="15" fillId="0" borderId="0" xfId="0" applyFont="1" applyAlignment="1">
      <alignment horizontal="justify" vertical="center" wrapText="1"/>
    </xf>
    <xf numFmtId="4" fontId="15" fillId="0" borderId="0" xfId="0" applyNumberFormat="1" applyFont="1" applyBorder="1" applyAlignment="1">
      <alignment horizontal="left" vertical="center" wrapText="1"/>
    </xf>
    <xf numFmtId="0" fontId="5" fillId="0" borderId="0" xfId="0" applyFont="1" applyAlignment="1">
      <alignment horizontal="left" vertical="center" wrapText="1"/>
    </xf>
    <xf numFmtId="0" fontId="14" fillId="0" borderId="0" xfId="0" applyFont="1" applyFill="1" applyAlignment="1">
      <alignment horizontal="center" wrapText="1"/>
    </xf>
    <xf numFmtId="0" fontId="5" fillId="0" borderId="25" xfId="0" applyFont="1" applyBorder="1" applyAlignment="1">
      <alignment horizontal="center" vertical="top" wrapText="1"/>
    </xf>
    <xf numFmtId="0" fontId="5" fillId="0" borderId="20" xfId="0" applyFont="1" applyBorder="1" applyAlignment="1">
      <alignment horizontal="center" vertical="top" wrapText="1"/>
    </xf>
    <xf numFmtId="9" fontId="13" fillId="0" borderId="20" xfId="0" applyNumberFormat="1"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wrapText="1"/>
    </xf>
    <xf numFmtId="4" fontId="15" fillId="0" borderId="22" xfId="0" applyNumberFormat="1" applyFont="1" applyBorder="1" applyAlignment="1">
      <alignment horizontal="center" vertical="center" wrapText="1"/>
    </xf>
    <xf numFmtId="4" fontId="15" fillId="0" borderId="24"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wrapText="1"/>
    </xf>
    <xf numFmtId="0" fontId="19" fillId="0" borderId="0" xfId="1" quotePrefix="1" applyFont="1" applyBorder="1" applyAlignment="1">
      <alignment horizontal="center" vertical="top" wrapText="1"/>
    </xf>
    <xf numFmtId="0" fontId="9" fillId="0" borderId="27" xfId="2" quotePrefix="1" applyBorder="1" applyAlignment="1">
      <alignment horizontal="center" vertical="center" wrapText="1"/>
    </xf>
    <xf numFmtId="0" fontId="0" fillId="0" borderId="7" xfId="0" applyBorder="1" applyAlignment="1">
      <alignment horizontal="center" wrapText="1"/>
    </xf>
    <xf numFmtId="0" fontId="9" fillId="0" borderId="39" xfId="2" quotePrefix="1" applyFont="1" applyBorder="1" applyAlignment="1">
      <alignment horizontal="center" vertical="center" wrapText="1"/>
    </xf>
    <xf numFmtId="0" fontId="9" fillId="0" borderId="38" xfId="2" quotePrefix="1" applyFont="1" applyBorder="1" applyAlignment="1">
      <alignment horizontal="center" vertical="center" wrapText="1"/>
    </xf>
    <xf numFmtId="0" fontId="9" fillId="0" borderId="36" xfId="2" quotePrefix="1" applyBorder="1" applyAlignment="1">
      <alignment horizontal="center" vertical="center" wrapText="1"/>
    </xf>
    <xf numFmtId="0" fontId="0" fillId="0" borderId="37" xfId="0" applyBorder="1" applyAlignment="1">
      <alignment horizontal="center" wrapText="1"/>
    </xf>
    <xf numFmtId="4" fontId="40" fillId="0" borderId="5" xfId="0" applyNumberFormat="1" applyFont="1" applyFill="1" applyBorder="1" applyAlignment="1">
      <alignment horizontal="center" vertical="center" wrapText="1"/>
    </xf>
    <xf numFmtId="4" fontId="33" fillId="0" borderId="42" xfId="0" applyNumberFormat="1" applyFont="1" applyFill="1" applyBorder="1" applyAlignment="1">
      <alignment horizontal="right" vertical="center"/>
    </xf>
    <xf numFmtId="0" fontId="33" fillId="0" borderId="43"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0" xfId="0" applyFont="1" applyFill="1" applyBorder="1" applyAlignment="1">
      <alignment horizontal="center" vertical="center"/>
    </xf>
    <xf numFmtId="0" fontId="33" fillId="0" borderId="31" xfId="0" applyFont="1" applyFill="1" applyBorder="1" applyAlignment="1">
      <alignment horizontal="center" vertical="center"/>
    </xf>
    <xf numFmtId="165" fontId="33" fillId="0" borderId="42" xfId="0" applyNumberFormat="1" applyFont="1" applyFill="1" applyBorder="1" applyAlignment="1">
      <alignment horizontal="right" vertical="center"/>
    </xf>
    <xf numFmtId="165" fontId="33" fillId="0" borderId="44" xfId="0" applyNumberFormat="1" applyFont="1" applyFill="1" applyBorder="1" applyAlignment="1">
      <alignment horizontal="right" vertical="center"/>
    </xf>
    <xf numFmtId="0" fontId="26" fillId="0" borderId="5" xfId="0" applyFont="1" applyBorder="1" applyAlignment="1">
      <alignment horizontal="left" vertical="center" wrapText="1"/>
    </xf>
    <xf numFmtId="0" fontId="28" fillId="0" borderId="6" xfId="4" applyFont="1" applyBorder="1" applyAlignment="1">
      <alignment horizontal="left" vertical="center" wrapText="1"/>
    </xf>
    <xf numFmtId="0" fontId="28" fillId="0" borderId="14" xfId="4" quotePrefix="1" applyFont="1" applyBorder="1" applyAlignment="1">
      <alignment horizontal="left" vertical="center" wrapText="1"/>
    </xf>
    <xf numFmtId="0" fontId="29" fillId="0" borderId="0" xfId="0" applyFont="1" applyBorder="1" applyAlignment="1">
      <alignment horizontal="left" vertical="center" wrapText="1"/>
    </xf>
    <xf numFmtId="0" fontId="21" fillId="0" borderId="0" xfId="1" applyFont="1" applyAlignment="1">
      <alignment horizontal="center" vertical="center" wrapText="1"/>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0" fontId="24" fillId="0" borderId="27" xfId="2" quotePrefix="1" applyFont="1" applyBorder="1" applyAlignment="1">
      <alignment horizontal="center" vertical="center" wrapText="1"/>
    </xf>
    <xf numFmtId="0" fontId="23" fillId="0" borderId="7" xfId="0" applyFont="1" applyBorder="1" applyAlignment="1">
      <alignment horizontal="center" wrapText="1"/>
    </xf>
    <xf numFmtId="4" fontId="25" fillId="0" borderId="5" xfId="0" applyNumberFormat="1"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NumberFormat="1" applyFont="1" applyFill="1" applyAlignment="1">
      <alignment horizontal="justify" vertical="center" wrapText="1"/>
    </xf>
    <xf numFmtId="0" fontId="21" fillId="2" borderId="0" xfId="0" applyFont="1" applyFill="1" applyAlignment="1">
      <alignment horizontal="justify"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31" fillId="0" borderId="0" xfId="0" applyFont="1" applyFill="1" applyAlignment="1">
      <alignment horizontal="center"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41" fillId="2" borderId="0" xfId="0" applyFont="1" applyFill="1" applyAlignment="1">
      <alignment horizontal="justify" wrapText="1"/>
    </xf>
    <xf numFmtId="0" fontId="7"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left" wrapText="1"/>
    </xf>
  </cellXfs>
  <cellStyles count="24">
    <cellStyle name="S0" xfId="1"/>
    <cellStyle name="S0 2" xfId="17"/>
    <cellStyle name="S0_60 лет Октября, 1" xfId="18"/>
    <cellStyle name="S1" xfId="2"/>
    <cellStyle name="S1 2" xfId="19"/>
    <cellStyle name="S2" xfId="3"/>
    <cellStyle name="S3" xfId="4"/>
    <cellStyle name="S3 2" xfId="20"/>
    <cellStyle name="S4" xfId="5"/>
    <cellStyle name="S4 2" xfId="21"/>
    <cellStyle name="S5" xfId="6"/>
    <cellStyle name="Обычный" xfId="0" builtinId="0"/>
    <cellStyle name="Обычный 2" xfId="7"/>
    <cellStyle name="Обычный 3" xfId="8"/>
    <cellStyle name="Обычный 3 2" xfId="9"/>
    <cellStyle name="Обычный 3 2 2" xfId="22"/>
    <cellStyle name="Обычный 3 3" xfId="10"/>
    <cellStyle name="Обычный 3_60 лет Октября, 1" xfId="23"/>
    <cellStyle name="Обычный 4" xfId="11"/>
    <cellStyle name="Обычный 4 2" xfId="15"/>
    <cellStyle name="Обычный 5" xfId="16"/>
    <cellStyle name="Процентный 2" xfId="13"/>
    <cellStyle name="Финансовый" xfId="12"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activeCell="N12" sqref="N12"/>
    </sheetView>
  </sheetViews>
  <sheetFormatPr defaultRowHeight="33.75" customHeight="1" x14ac:dyDescent="0.35"/>
  <cols>
    <col min="8" max="8" width="11.81640625" customWidth="1"/>
    <col min="9" max="9" width="9.1796875" style="7" customWidth="1"/>
    <col min="10" max="10" width="9.1796875" style="7"/>
  </cols>
  <sheetData>
    <row r="1" spans="1:20" ht="33.75" customHeight="1" x14ac:dyDescent="0.4">
      <c r="A1" s="108" t="s">
        <v>75</v>
      </c>
      <c r="B1" s="108"/>
      <c r="C1" s="108"/>
      <c r="D1" s="108"/>
      <c r="E1" s="108"/>
      <c r="F1" s="108"/>
      <c r="G1" s="108"/>
      <c r="H1" s="108"/>
      <c r="I1" s="108"/>
      <c r="J1" s="108"/>
    </row>
    <row r="2" spans="1:20" ht="33.75" customHeight="1" x14ac:dyDescent="0.35">
      <c r="A2" s="109" t="s">
        <v>45</v>
      </c>
      <c r="B2" s="110"/>
      <c r="C2" s="110"/>
      <c r="D2" s="110"/>
      <c r="E2" s="110"/>
      <c r="F2" s="110"/>
      <c r="G2" s="110"/>
      <c r="H2" s="110"/>
      <c r="I2" s="110"/>
      <c r="J2" s="110"/>
    </row>
    <row r="3" spans="1:20" ht="33.75" customHeight="1" x14ac:dyDescent="0.35">
      <c r="A3" s="1"/>
      <c r="B3" s="2"/>
      <c r="C3" s="2"/>
      <c r="D3" s="2"/>
      <c r="E3" s="2"/>
      <c r="F3" s="2"/>
      <c r="G3" s="2"/>
      <c r="H3" s="2"/>
      <c r="I3" s="2"/>
      <c r="J3" s="2"/>
    </row>
    <row r="4" spans="1:20" ht="33.75" customHeight="1" x14ac:dyDescent="0.35">
      <c r="A4" s="106" t="s">
        <v>28</v>
      </c>
      <c r="B4" s="106"/>
      <c r="C4" s="106"/>
      <c r="D4" s="106"/>
      <c r="E4" s="106"/>
      <c r="F4" s="106"/>
      <c r="G4" s="106"/>
      <c r="H4" s="106"/>
      <c r="I4" s="106"/>
      <c r="J4" s="106"/>
      <c r="K4" s="4"/>
      <c r="L4" s="4"/>
      <c r="M4" s="4"/>
      <c r="N4" s="4"/>
      <c r="O4" s="4"/>
      <c r="P4" s="4"/>
      <c r="Q4" s="4"/>
      <c r="R4" s="4"/>
      <c r="S4" s="4"/>
      <c r="T4" s="4"/>
    </row>
    <row r="5" spans="1:20" ht="33.75" customHeight="1" x14ac:dyDescent="0.35">
      <c r="A5" s="107" t="s">
        <v>12</v>
      </c>
      <c r="B5" s="107"/>
      <c r="C5" s="107"/>
      <c r="D5" s="107"/>
      <c r="E5" s="107"/>
      <c r="F5" s="107"/>
      <c r="G5" s="107"/>
      <c r="H5" s="107"/>
      <c r="I5" s="105">
        <v>1975</v>
      </c>
      <c r="J5" s="105"/>
      <c r="K5" s="3"/>
      <c r="L5" s="3"/>
      <c r="M5" s="3"/>
      <c r="N5" s="3"/>
      <c r="O5" s="3"/>
      <c r="P5" s="3"/>
      <c r="Q5" s="3"/>
      <c r="R5" s="3"/>
      <c r="S5" s="5"/>
      <c r="T5" s="5"/>
    </row>
    <row r="6" spans="1:20" ht="33.75" customHeight="1" x14ac:dyDescent="0.35">
      <c r="A6" s="107" t="s">
        <v>13</v>
      </c>
      <c r="B6" s="107"/>
      <c r="C6" s="107"/>
      <c r="D6" s="107"/>
      <c r="E6" s="107"/>
      <c r="F6" s="107"/>
      <c r="G6" s="107"/>
      <c r="H6" s="107"/>
      <c r="I6" s="105">
        <v>5</v>
      </c>
      <c r="J6" s="105"/>
      <c r="K6" s="3"/>
      <c r="L6" s="3"/>
      <c r="M6" s="3"/>
      <c r="N6" s="3"/>
      <c r="O6" s="3"/>
      <c r="P6" s="3"/>
      <c r="Q6" s="3"/>
      <c r="R6" s="3"/>
      <c r="S6" s="5"/>
      <c r="T6" s="5"/>
    </row>
    <row r="7" spans="1:20" ht="33.75" customHeight="1" x14ac:dyDescent="0.35">
      <c r="A7" s="107" t="s">
        <v>14</v>
      </c>
      <c r="B7" s="107"/>
      <c r="C7" s="107"/>
      <c r="D7" s="107"/>
      <c r="E7" s="107"/>
      <c r="F7" s="107"/>
      <c r="G7" s="107"/>
      <c r="H7" s="107"/>
      <c r="I7" s="105">
        <v>8</v>
      </c>
      <c r="J7" s="105"/>
      <c r="K7" s="3"/>
      <c r="L7" s="3"/>
      <c r="M7" s="3"/>
      <c r="N7" s="3"/>
      <c r="O7" s="3"/>
      <c r="P7" s="3"/>
      <c r="Q7" s="3"/>
      <c r="R7" s="3"/>
      <c r="S7" s="5"/>
      <c r="T7" s="5"/>
    </row>
    <row r="8" spans="1:20" ht="33.75" customHeight="1" x14ac:dyDescent="0.35">
      <c r="A8" s="107" t="s">
        <v>15</v>
      </c>
      <c r="B8" s="107"/>
      <c r="C8" s="107"/>
      <c r="D8" s="107"/>
      <c r="E8" s="107"/>
      <c r="F8" s="107"/>
      <c r="G8" s="107"/>
      <c r="H8" s="107"/>
      <c r="I8" s="105">
        <v>0</v>
      </c>
      <c r="J8" s="105"/>
      <c r="K8" s="3"/>
      <c r="L8" s="3"/>
      <c r="M8" s="3"/>
      <c r="N8" s="3"/>
      <c r="O8" s="3"/>
      <c r="P8" s="3"/>
      <c r="Q8" s="3"/>
      <c r="R8" s="3"/>
      <c r="S8" s="5"/>
      <c r="T8" s="5"/>
    </row>
    <row r="9" spans="1:20" ht="33.75" customHeight="1" x14ac:dyDescent="0.35">
      <c r="A9" s="107" t="s">
        <v>16</v>
      </c>
      <c r="B9" s="107"/>
      <c r="C9" s="107"/>
      <c r="D9" s="107"/>
      <c r="E9" s="107"/>
      <c r="F9" s="107"/>
      <c r="G9" s="107"/>
      <c r="H9" s="107"/>
      <c r="I9" s="105">
        <v>0</v>
      </c>
      <c r="J9" s="105"/>
      <c r="K9" s="3"/>
      <c r="L9" s="3"/>
      <c r="M9" s="3"/>
      <c r="N9" s="3"/>
      <c r="O9" s="3"/>
      <c r="P9" s="3"/>
      <c r="Q9" s="3"/>
      <c r="R9" s="3"/>
      <c r="S9" s="5"/>
      <c r="T9" s="5"/>
    </row>
    <row r="10" spans="1:20" ht="33.75" customHeight="1" x14ac:dyDescent="0.35">
      <c r="A10" s="107" t="s">
        <v>17</v>
      </c>
      <c r="B10" s="107"/>
      <c r="C10" s="107"/>
      <c r="D10" s="107"/>
      <c r="E10" s="107"/>
      <c r="F10" s="107"/>
      <c r="G10" s="107"/>
      <c r="H10" s="107"/>
      <c r="I10" s="105" t="s">
        <v>23</v>
      </c>
      <c r="J10" s="105"/>
      <c r="K10" s="3"/>
      <c r="L10" s="3"/>
      <c r="M10" s="3"/>
      <c r="N10" s="3"/>
      <c r="O10" s="3"/>
      <c r="P10" s="3"/>
      <c r="Q10" s="3"/>
      <c r="R10" s="3"/>
      <c r="S10" s="5"/>
      <c r="T10" s="5"/>
    </row>
    <row r="11" spans="1:20" ht="33.75" customHeight="1" x14ac:dyDescent="0.35">
      <c r="A11" s="106" t="s">
        <v>18</v>
      </c>
      <c r="B11" s="106"/>
      <c r="C11" s="106"/>
      <c r="D11" s="106"/>
      <c r="E11" s="106"/>
      <c r="F11" s="106"/>
      <c r="G11" s="106"/>
      <c r="H11" s="106"/>
      <c r="I11" s="105" t="s">
        <v>11</v>
      </c>
      <c r="J11" s="105"/>
      <c r="K11" s="3"/>
      <c r="L11" s="3"/>
      <c r="M11" s="3"/>
      <c r="N11" s="3"/>
      <c r="O11" s="3"/>
      <c r="P11" s="3"/>
      <c r="Q11" s="3"/>
      <c r="R11" s="3"/>
      <c r="S11" s="5"/>
      <c r="T11" s="5"/>
    </row>
    <row r="12" spans="1:20" ht="33.75" customHeight="1" x14ac:dyDescent="0.35">
      <c r="A12" s="106" t="s">
        <v>19</v>
      </c>
      <c r="B12" s="106"/>
      <c r="C12" s="106"/>
      <c r="D12" s="106"/>
      <c r="E12" s="106"/>
      <c r="F12" s="106"/>
      <c r="G12" s="106"/>
      <c r="H12" s="106"/>
      <c r="I12" s="105" t="s">
        <v>11</v>
      </c>
      <c r="J12" s="105"/>
      <c r="K12" s="3"/>
      <c r="L12" s="3"/>
      <c r="M12" s="3"/>
      <c r="N12" s="3"/>
      <c r="O12" s="3"/>
      <c r="P12" s="3"/>
      <c r="Q12" s="3"/>
      <c r="R12" s="3"/>
      <c r="S12" s="5"/>
      <c r="T12" s="5"/>
    </row>
    <row r="13" spans="1:20" ht="33.75" customHeight="1" x14ac:dyDescent="0.35">
      <c r="A13" s="106" t="s">
        <v>20</v>
      </c>
      <c r="B13" s="106"/>
      <c r="C13" s="106"/>
      <c r="D13" s="106"/>
      <c r="E13" s="106"/>
      <c r="F13" s="106"/>
      <c r="G13" s="106"/>
      <c r="H13" s="106"/>
      <c r="I13" s="105" t="s">
        <v>11</v>
      </c>
      <c r="J13" s="105"/>
      <c r="K13" s="3"/>
      <c r="L13" s="3"/>
      <c r="M13" s="3"/>
      <c r="N13" s="3"/>
      <c r="O13" s="3"/>
      <c r="P13" s="3"/>
      <c r="Q13" s="3"/>
      <c r="R13" s="3"/>
      <c r="S13" s="5"/>
      <c r="T13" s="5"/>
    </row>
    <row r="14" spans="1:20" ht="33.75" customHeight="1" x14ac:dyDescent="0.35">
      <c r="A14" s="106" t="s">
        <v>21</v>
      </c>
      <c r="B14" s="106"/>
      <c r="C14" s="106"/>
      <c r="D14" s="106"/>
      <c r="E14" s="106"/>
      <c r="F14" s="106"/>
      <c r="G14" s="106"/>
      <c r="H14" s="106"/>
      <c r="I14" s="105" t="s">
        <v>11</v>
      </c>
      <c r="J14" s="105"/>
      <c r="K14" s="3"/>
      <c r="L14" s="3"/>
      <c r="M14" s="3"/>
      <c r="N14" s="3"/>
      <c r="O14" s="3"/>
      <c r="P14" s="3"/>
      <c r="Q14" s="3"/>
      <c r="R14" s="3"/>
      <c r="S14" s="5"/>
      <c r="T14" s="5"/>
    </row>
    <row r="15" spans="1:20" ht="33.75" customHeight="1" x14ac:dyDescent="0.35">
      <c r="A15" s="106" t="s">
        <v>117</v>
      </c>
      <c r="B15" s="106"/>
      <c r="C15" s="106"/>
      <c r="D15" s="106"/>
      <c r="E15" s="106"/>
      <c r="F15" s="106"/>
      <c r="G15" s="106"/>
      <c r="H15" s="106"/>
      <c r="I15" s="105">
        <v>136</v>
      </c>
      <c r="J15" s="105"/>
      <c r="K15" s="3"/>
      <c r="L15" s="3"/>
      <c r="M15" s="3"/>
      <c r="N15" s="3"/>
      <c r="O15" s="3"/>
      <c r="P15" s="3"/>
      <c r="Q15" s="3"/>
      <c r="R15" s="3"/>
      <c r="S15" s="5"/>
      <c r="T15" s="5"/>
    </row>
    <row r="16" spans="1:20" ht="33.75" customHeight="1" x14ac:dyDescent="0.35">
      <c r="A16" s="106" t="s">
        <v>22</v>
      </c>
      <c r="B16" s="106"/>
      <c r="C16" s="106"/>
      <c r="D16" s="106"/>
      <c r="E16" s="106"/>
      <c r="F16" s="106"/>
      <c r="G16" s="106"/>
      <c r="H16" s="106"/>
      <c r="I16" s="105" t="s">
        <v>118</v>
      </c>
      <c r="J16" s="105"/>
      <c r="K16" s="3"/>
      <c r="L16" s="3"/>
      <c r="M16" s="3"/>
      <c r="N16" s="3"/>
      <c r="O16" s="3"/>
      <c r="P16" s="3"/>
      <c r="Q16" s="3"/>
      <c r="R16" s="3"/>
      <c r="S16" s="5"/>
      <c r="T16" s="5"/>
    </row>
    <row r="17" spans="1:20" ht="33.75" customHeight="1" x14ac:dyDescent="0.35">
      <c r="A17" s="106" t="s">
        <v>24</v>
      </c>
      <c r="B17" s="106"/>
      <c r="C17" s="106"/>
      <c r="D17" s="106"/>
      <c r="E17" s="106"/>
      <c r="F17" s="106"/>
      <c r="G17" s="106"/>
      <c r="H17" s="106"/>
      <c r="I17" s="105" t="s">
        <v>119</v>
      </c>
      <c r="J17" s="105"/>
      <c r="K17" s="3"/>
      <c r="L17" s="4"/>
      <c r="M17" s="4"/>
      <c r="N17" s="4"/>
      <c r="O17" s="4"/>
      <c r="P17" s="4"/>
      <c r="Q17" s="4"/>
      <c r="R17" s="4"/>
      <c r="S17" s="6"/>
      <c r="T17" s="6"/>
    </row>
    <row r="18" spans="1:20" ht="33.75" customHeight="1" x14ac:dyDescent="0.35">
      <c r="A18" s="106" t="s">
        <v>25</v>
      </c>
      <c r="B18" s="106"/>
      <c r="C18" s="106"/>
      <c r="D18" s="106"/>
      <c r="E18" s="106"/>
      <c r="F18" s="106"/>
      <c r="G18" s="106"/>
      <c r="H18" s="106"/>
      <c r="I18" s="105" t="s">
        <v>49</v>
      </c>
      <c r="J18" s="105"/>
      <c r="K18" s="3"/>
      <c r="L18" s="4"/>
      <c r="M18" s="4"/>
      <c r="N18" s="4"/>
      <c r="O18" s="4"/>
      <c r="P18" s="4"/>
      <c r="Q18" s="4"/>
      <c r="R18" s="4"/>
      <c r="S18" s="6"/>
      <c r="T18" s="6"/>
    </row>
    <row r="19" spans="1:20" ht="33.75" customHeight="1" x14ac:dyDescent="0.35">
      <c r="A19" s="106" t="s">
        <v>47</v>
      </c>
      <c r="B19" s="106"/>
      <c r="C19" s="106"/>
      <c r="D19" s="106"/>
      <c r="E19" s="106"/>
      <c r="F19" s="106"/>
      <c r="G19" s="106"/>
      <c r="H19" s="106"/>
      <c r="I19" s="105" t="s">
        <v>48</v>
      </c>
      <c r="J19" s="105"/>
      <c r="K19" s="3"/>
      <c r="L19" s="3"/>
      <c r="M19" s="3"/>
      <c r="N19" s="3"/>
      <c r="O19" s="3"/>
      <c r="P19" s="3"/>
      <c r="Q19" s="3"/>
      <c r="R19" s="3"/>
      <c r="S19" s="5"/>
      <c r="T19" s="5"/>
    </row>
  </sheetData>
  <mergeCells count="33">
    <mergeCell ref="A19:H19"/>
    <mergeCell ref="I18:J18"/>
    <mergeCell ref="I19:J19"/>
    <mergeCell ref="A17:H17"/>
    <mergeCell ref="I6:J6"/>
    <mergeCell ref="I7:J7"/>
    <mergeCell ref="I8:J8"/>
    <mergeCell ref="I9:J9"/>
    <mergeCell ref="A18:H18"/>
    <mergeCell ref="I17:J17"/>
    <mergeCell ref="A10:H10"/>
    <mergeCell ref="A11:H11"/>
    <mergeCell ref="I10:J10"/>
    <mergeCell ref="I11:J11"/>
    <mergeCell ref="I12:J12"/>
    <mergeCell ref="I13:J13"/>
    <mergeCell ref="A1:J1"/>
    <mergeCell ref="A2:J2"/>
    <mergeCell ref="A4:J4"/>
    <mergeCell ref="A15:H15"/>
    <mergeCell ref="I15:J15"/>
    <mergeCell ref="I16:J16"/>
    <mergeCell ref="I5:J5"/>
    <mergeCell ref="A16:H16"/>
    <mergeCell ref="A12:H12"/>
    <mergeCell ref="A13:H13"/>
    <mergeCell ref="A14:H14"/>
    <mergeCell ref="A5:H5"/>
    <mergeCell ref="A6:H6"/>
    <mergeCell ref="A7:H7"/>
    <mergeCell ref="A8:H8"/>
    <mergeCell ref="A9:H9"/>
    <mergeCell ref="I14:J14"/>
  </mergeCells>
  <pageMargins left="0.7" right="0.7" top="0.75" bottom="0.75" header="0.3" footer="0.3"/>
  <pageSetup paperSize="9" scale="9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2" workbookViewId="0">
      <selection activeCell="J12" sqref="J12"/>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12" ht="16.5" hidden="1" x14ac:dyDescent="0.35">
      <c r="A1" s="12"/>
      <c r="B1" s="12"/>
      <c r="C1" s="13"/>
      <c r="D1" s="13"/>
      <c r="E1" s="14"/>
    </row>
    <row r="2" spans="1:12" ht="17" hidden="1" thickBot="1" x14ac:dyDescent="0.4">
      <c r="A2" s="17"/>
      <c r="B2" s="17"/>
      <c r="C2" s="18"/>
      <c r="D2" s="18"/>
      <c r="E2" s="19" t="s">
        <v>0</v>
      </c>
    </row>
    <row r="3" spans="1:12" ht="41.25" customHeight="1" x14ac:dyDescent="0.35"/>
    <row r="4" spans="1:12" x14ac:dyDescent="0.35">
      <c r="A4" s="20"/>
      <c r="B4" s="20"/>
      <c r="C4" s="20"/>
      <c r="D4" s="20"/>
      <c r="E4" s="20"/>
      <c r="F4" s="20"/>
      <c r="G4" s="75"/>
      <c r="H4" s="75"/>
    </row>
    <row r="5" spans="1:12" ht="15" customHeight="1" x14ac:dyDescent="0.35">
      <c r="A5" s="118" t="s">
        <v>92</v>
      </c>
      <c r="B5" s="118"/>
      <c r="C5" s="118"/>
      <c r="D5" s="118"/>
      <c r="E5" s="118"/>
      <c r="F5" s="118"/>
      <c r="G5" s="118"/>
      <c r="H5" s="118"/>
    </row>
    <row r="6" spans="1:12" ht="15" thickBot="1" x14ac:dyDescent="0.4">
      <c r="A6" s="21"/>
      <c r="B6" s="21"/>
      <c r="C6" s="21"/>
      <c r="D6" s="21"/>
      <c r="E6" s="21"/>
      <c r="F6" s="21"/>
      <c r="G6" s="21"/>
    </row>
    <row r="7" spans="1:12" s="23" customFormat="1" ht="36" customHeight="1" x14ac:dyDescent="0.35">
      <c r="A7" s="22" t="s">
        <v>1</v>
      </c>
      <c r="B7" s="119" t="s">
        <v>93</v>
      </c>
      <c r="C7" s="120"/>
      <c r="D7" s="121"/>
      <c r="E7" s="74" t="s">
        <v>26</v>
      </c>
      <c r="F7" s="74" t="s">
        <v>27</v>
      </c>
      <c r="G7" s="122" t="s">
        <v>10</v>
      </c>
      <c r="H7" s="123"/>
    </row>
    <row r="8" spans="1:12" ht="15" thickBot="1" x14ac:dyDescent="0.4">
      <c r="A8" s="24">
        <v>0</v>
      </c>
      <c r="B8" s="124">
        <v>0</v>
      </c>
      <c r="C8" s="125"/>
      <c r="D8" s="126"/>
      <c r="E8" s="25">
        <v>0</v>
      </c>
      <c r="F8" s="25">
        <v>0</v>
      </c>
      <c r="G8" s="127">
        <v>0</v>
      </c>
      <c r="H8" s="128"/>
    </row>
    <row r="9" spans="1:12" ht="36" customHeight="1" x14ac:dyDescent="0.35"/>
    <row r="10" spans="1:12" ht="63.75" customHeight="1" thickBot="1" x14ac:dyDescent="0.35">
      <c r="A10" s="132" t="s">
        <v>114</v>
      </c>
      <c r="B10" s="132"/>
      <c r="C10" s="132"/>
      <c r="D10" s="132"/>
      <c r="E10" s="132"/>
      <c r="F10" s="132"/>
      <c r="G10" s="132"/>
      <c r="H10" s="132"/>
    </row>
    <row r="11" spans="1:12" ht="111.75" customHeight="1" x14ac:dyDescent="0.35">
      <c r="A11" s="133" t="s">
        <v>113</v>
      </c>
      <c r="B11" s="134"/>
      <c r="C11" s="135" t="s">
        <v>76</v>
      </c>
      <c r="D11" s="135"/>
      <c r="E11" s="136" t="s">
        <v>77</v>
      </c>
      <c r="F11" s="136"/>
      <c r="G11" s="136" t="s">
        <v>78</v>
      </c>
      <c r="H11" s="137"/>
      <c r="K11" s="86"/>
      <c r="L11" s="86"/>
    </row>
    <row r="12" spans="1:12" ht="16" thickBot="1" x14ac:dyDescent="0.4">
      <c r="A12" s="138">
        <v>659416.92000000004</v>
      </c>
      <c r="B12" s="111"/>
      <c r="C12" s="112">
        <v>0</v>
      </c>
      <c r="D12" s="112"/>
      <c r="E12" s="112">
        <v>0</v>
      </c>
      <c r="F12" s="112"/>
      <c r="G12" s="111">
        <f>A12+C12-E12</f>
        <v>659416.92000000004</v>
      </c>
      <c r="H12" s="139"/>
      <c r="K12" s="87"/>
      <c r="L12" s="87"/>
    </row>
    <row r="13" spans="1:12" ht="48.75" customHeight="1" x14ac:dyDescent="0.35">
      <c r="A13" s="130" t="s">
        <v>79</v>
      </c>
      <c r="B13" s="130"/>
      <c r="C13" s="130"/>
      <c r="D13" s="130"/>
      <c r="E13" s="130"/>
      <c r="F13" s="130"/>
      <c r="G13" s="130"/>
      <c r="H13" s="130"/>
      <c r="K13" s="86"/>
      <c r="L13" s="86"/>
    </row>
    <row r="14" spans="1:12" ht="20.25" customHeight="1" x14ac:dyDescent="0.35">
      <c r="A14" s="131" t="s">
        <v>53</v>
      </c>
      <c r="B14" s="131"/>
      <c r="C14" s="131"/>
      <c r="D14" s="131"/>
      <c r="E14" s="131"/>
      <c r="F14" s="131"/>
      <c r="G14" s="131"/>
      <c r="H14" s="131"/>
    </row>
    <row r="16" spans="1:12" ht="24" customHeight="1" x14ac:dyDescent="0.35">
      <c r="A16" s="140" t="s">
        <v>9</v>
      </c>
      <c r="B16" s="140"/>
      <c r="C16" s="140"/>
      <c r="D16" s="140"/>
      <c r="E16" s="140"/>
      <c r="F16" s="140"/>
      <c r="G16" s="140"/>
      <c r="H16" s="140"/>
    </row>
    <row r="17" spans="1:8" ht="15" thickBot="1" x14ac:dyDescent="0.4">
      <c r="A17" s="26"/>
    </row>
    <row r="18" spans="1:8" ht="68.25" customHeight="1" x14ac:dyDescent="0.35">
      <c r="A18" s="22" t="s">
        <v>5</v>
      </c>
      <c r="B18" s="122" t="s">
        <v>6</v>
      </c>
      <c r="C18" s="122"/>
      <c r="D18" s="122" t="s">
        <v>7</v>
      </c>
      <c r="E18" s="122"/>
      <c r="F18" s="122"/>
      <c r="G18" s="122" t="s">
        <v>8</v>
      </c>
      <c r="H18" s="123"/>
    </row>
    <row r="19" spans="1:8" s="11" customFormat="1" ht="15.5" x14ac:dyDescent="0.35">
      <c r="A19" s="57">
        <v>2017</v>
      </c>
      <c r="B19" s="114">
        <v>8236.86</v>
      </c>
      <c r="C19" s="114"/>
      <c r="D19" s="115">
        <v>838.94</v>
      </c>
      <c r="E19" s="115"/>
      <c r="F19" s="115"/>
      <c r="G19" s="116">
        <v>0</v>
      </c>
      <c r="H19" s="117"/>
    </row>
    <row r="20" spans="1:8" s="11" customFormat="1" ht="16" thickBot="1" x14ac:dyDescent="0.4">
      <c r="A20" s="58" t="s">
        <v>46</v>
      </c>
      <c r="B20" s="111">
        <f>SUM(B19:B19)</f>
        <v>8236.86</v>
      </c>
      <c r="C20" s="111"/>
      <c r="D20" s="111">
        <f>SUM(D19:D19)</f>
        <v>838.94</v>
      </c>
      <c r="E20" s="111"/>
      <c r="F20" s="111"/>
      <c r="G20" s="112">
        <f>SUM(G19:G19)</f>
        <v>0</v>
      </c>
      <c r="H20" s="113"/>
    </row>
    <row r="21" spans="1:8" ht="25.5" customHeight="1" x14ac:dyDescent="0.35"/>
    <row r="22" spans="1:8" ht="230.25" customHeight="1" x14ac:dyDescent="0.35">
      <c r="A22" s="129"/>
      <c r="B22" s="129"/>
      <c r="C22" s="129"/>
      <c r="D22" s="129"/>
      <c r="E22" s="129"/>
      <c r="F22" s="129"/>
      <c r="G22" s="129"/>
      <c r="H22" s="129"/>
    </row>
  </sheetData>
  <mergeCells count="27">
    <mergeCell ref="A22:H22"/>
    <mergeCell ref="A13:H13"/>
    <mergeCell ref="A14:H14"/>
    <mergeCell ref="A10:H10"/>
    <mergeCell ref="A11:B11"/>
    <mergeCell ref="C11:D11"/>
    <mergeCell ref="E11:F11"/>
    <mergeCell ref="G11:H11"/>
    <mergeCell ref="A12:B12"/>
    <mergeCell ref="C12:D12"/>
    <mergeCell ref="E12:F12"/>
    <mergeCell ref="G12:H12"/>
    <mergeCell ref="A16:H16"/>
    <mergeCell ref="B18:C18"/>
    <mergeCell ref="D18:F18"/>
    <mergeCell ref="G18:H18"/>
    <mergeCell ref="A5:H5"/>
    <mergeCell ref="B7:D7"/>
    <mergeCell ref="G7:H7"/>
    <mergeCell ref="B8:D8"/>
    <mergeCell ref="G8:H8"/>
    <mergeCell ref="B20:C20"/>
    <mergeCell ref="D20:F20"/>
    <mergeCell ref="G20:H20"/>
    <mergeCell ref="B19:C19"/>
    <mergeCell ref="D19:F19"/>
    <mergeCell ref="G19:H19"/>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35"/>
  <sheetViews>
    <sheetView tabSelected="1" view="pageBreakPreview" topLeftCell="A7" zoomScale="90" zoomScaleNormal="100" zoomScaleSheetLayoutView="90" workbookViewId="0">
      <selection activeCell="F17" sqref="F17:F19"/>
    </sheetView>
  </sheetViews>
  <sheetFormatPr defaultColWidth="14.81640625" defaultRowHeight="14.5" x14ac:dyDescent="0.35"/>
  <cols>
    <col min="1" max="1" width="43.1796875" style="10" customWidth="1"/>
    <col min="2" max="2" width="13.453125" style="8" customWidth="1"/>
    <col min="3" max="7" width="13.453125" style="9" customWidth="1"/>
    <col min="8" max="16384" width="14.81640625" style="9"/>
  </cols>
  <sheetData>
    <row r="1" spans="1:6" ht="48.75" customHeight="1" x14ac:dyDescent="0.35">
      <c r="A1" s="142" t="s">
        <v>111</v>
      </c>
      <c r="B1" s="142"/>
      <c r="C1" s="142"/>
      <c r="D1" s="142"/>
      <c r="E1" s="142"/>
      <c r="F1" s="142"/>
    </row>
    <row r="2" spans="1:6" ht="32.25" customHeight="1" x14ac:dyDescent="0.35">
      <c r="A2" s="147" t="s">
        <v>29</v>
      </c>
      <c r="B2" s="143" t="s">
        <v>107</v>
      </c>
      <c r="C2" s="143" t="s">
        <v>108</v>
      </c>
      <c r="D2" s="143" t="s">
        <v>109</v>
      </c>
      <c r="E2" s="145" t="s">
        <v>80</v>
      </c>
      <c r="F2" s="149" t="s">
        <v>89</v>
      </c>
    </row>
    <row r="3" spans="1:6" ht="56.25" customHeight="1" x14ac:dyDescent="0.35">
      <c r="A3" s="148"/>
      <c r="B3" s="144"/>
      <c r="C3" s="144"/>
      <c r="D3" s="144"/>
      <c r="E3" s="146"/>
      <c r="F3" s="149"/>
    </row>
    <row r="4" spans="1:6" x14ac:dyDescent="0.35">
      <c r="A4" s="69" t="s">
        <v>88</v>
      </c>
      <c r="B4" s="67"/>
      <c r="C4" s="68"/>
      <c r="D4" s="67"/>
      <c r="E4" s="70"/>
      <c r="F4" s="71"/>
    </row>
    <row r="5" spans="1:6" s="50" customFormat="1" x14ac:dyDescent="0.35">
      <c r="A5" s="62" t="s">
        <v>81</v>
      </c>
      <c r="B5" s="63">
        <v>0</v>
      </c>
      <c r="C5" s="29">
        <v>10880.7</v>
      </c>
      <c r="D5" s="63">
        <v>1671.33</v>
      </c>
      <c r="E5" s="29">
        <f>B5+C5-D5</f>
        <v>9209.3700000000008</v>
      </c>
      <c r="F5" s="29">
        <v>10880.7</v>
      </c>
    </row>
    <row r="6" spans="1:6" x14ac:dyDescent="0.35">
      <c r="A6" s="62" t="s">
        <v>54</v>
      </c>
      <c r="B6" s="30">
        <v>0</v>
      </c>
      <c r="C6" s="29">
        <v>1726.52</v>
      </c>
      <c r="D6" s="30">
        <v>264.60000000000002</v>
      </c>
      <c r="E6" s="29">
        <f t="shared" ref="E6:E28" si="0">B6+C6-D6</f>
        <v>1461.92</v>
      </c>
      <c r="F6" s="98">
        <v>5193.45</v>
      </c>
    </row>
    <row r="7" spans="1:6" x14ac:dyDescent="0.35">
      <c r="A7" s="62" t="s">
        <v>55</v>
      </c>
      <c r="B7" s="30">
        <v>0</v>
      </c>
      <c r="C7" s="29">
        <v>737.38</v>
      </c>
      <c r="D7" s="30">
        <v>125.66</v>
      </c>
      <c r="E7" s="29">
        <f t="shared" si="0"/>
        <v>611.72</v>
      </c>
      <c r="F7" s="150">
        <v>2438.6</v>
      </c>
    </row>
    <row r="8" spans="1:6" x14ac:dyDescent="0.35">
      <c r="A8" s="62" t="s">
        <v>56</v>
      </c>
      <c r="B8" s="30">
        <v>0</v>
      </c>
      <c r="C8" s="29">
        <v>449.78</v>
      </c>
      <c r="D8" s="30">
        <v>76.650000000000006</v>
      </c>
      <c r="E8" s="29">
        <f t="shared" si="0"/>
        <v>373.13</v>
      </c>
      <c r="F8" s="151"/>
    </row>
    <row r="9" spans="1:6" x14ac:dyDescent="0.35">
      <c r="A9" s="62" t="s">
        <v>57</v>
      </c>
      <c r="B9" s="30">
        <v>0</v>
      </c>
      <c r="C9" s="29">
        <v>629.6</v>
      </c>
      <c r="D9" s="30">
        <v>107.3</v>
      </c>
      <c r="E9" s="29">
        <f t="shared" si="0"/>
        <v>522.30000000000007</v>
      </c>
      <c r="F9" s="152"/>
    </row>
    <row r="10" spans="1:6" x14ac:dyDescent="0.35">
      <c r="A10" s="62" t="s">
        <v>82</v>
      </c>
      <c r="B10" s="30">
        <v>0</v>
      </c>
      <c r="C10" s="29">
        <v>611.47</v>
      </c>
      <c r="D10" s="30">
        <v>104.17</v>
      </c>
      <c r="E10" s="29">
        <f t="shared" si="0"/>
        <v>507.3</v>
      </c>
      <c r="F10" s="153"/>
    </row>
    <row r="11" spans="1:6" x14ac:dyDescent="0.35">
      <c r="A11" s="62" t="s">
        <v>83</v>
      </c>
      <c r="B11" s="30">
        <v>0</v>
      </c>
      <c r="C11" s="29">
        <v>449.78</v>
      </c>
      <c r="D11" s="30">
        <v>76.650000000000006</v>
      </c>
      <c r="E11" s="29">
        <f t="shared" si="0"/>
        <v>373.13</v>
      </c>
      <c r="F11" s="154"/>
    </row>
    <row r="12" spans="1:6" s="50" customFormat="1" x14ac:dyDescent="0.35">
      <c r="A12" s="62" t="s">
        <v>115</v>
      </c>
      <c r="B12" s="30">
        <v>0</v>
      </c>
      <c r="C12" s="29">
        <v>251.82</v>
      </c>
      <c r="D12" s="30">
        <v>25.69</v>
      </c>
      <c r="E12" s="29">
        <f t="shared" si="0"/>
        <v>226.13</v>
      </c>
      <c r="F12" s="97"/>
    </row>
    <row r="13" spans="1:6" x14ac:dyDescent="0.35">
      <c r="A13" s="62" t="s">
        <v>116</v>
      </c>
      <c r="B13" s="30">
        <v>0</v>
      </c>
      <c r="C13" s="29">
        <v>323.69</v>
      </c>
      <c r="D13" s="30">
        <v>33.020000000000003</v>
      </c>
      <c r="E13" s="29">
        <f t="shared" si="0"/>
        <v>290.67</v>
      </c>
      <c r="F13" s="97"/>
    </row>
    <row r="14" spans="1:6" x14ac:dyDescent="0.35">
      <c r="A14" s="62" t="s">
        <v>30</v>
      </c>
      <c r="B14" s="30">
        <v>0</v>
      </c>
      <c r="C14" s="29">
        <v>9441.98</v>
      </c>
      <c r="D14" s="30">
        <v>1606.98</v>
      </c>
      <c r="E14" s="29">
        <f t="shared" si="0"/>
        <v>7835</v>
      </c>
      <c r="F14" s="29">
        <v>9441.98</v>
      </c>
    </row>
    <row r="15" spans="1:6" x14ac:dyDescent="0.35">
      <c r="A15" s="65" t="s">
        <v>31</v>
      </c>
      <c r="B15" s="31">
        <v>0</v>
      </c>
      <c r="C15" s="64">
        <v>179.87</v>
      </c>
      <c r="D15" s="31">
        <v>30.46</v>
      </c>
      <c r="E15" s="29">
        <f t="shared" si="0"/>
        <v>149.41</v>
      </c>
      <c r="F15" s="100">
        <v>0</v>
      </c>
    </row>
    <row r="16" spans="1:6" x14ac:dyDescent="0.35">
      <c r="A16" s="66" t="s">
        <v>32</v>
      </c>
      <c r="B16" s="56">
        <v>0</v>
      </c>
      <c r="C16" s="32">
        <v>665.46</v>
      </c>
      <c r="D16" s="56">
        <v>111.63</v>
      </c>
      <c r="E16" s="29">
        <f t="shared" si="0"/>
        <v>553.83000000000004</v>
      </c>
      <c r="F16" s="97">
        <v>665.46</v>
      </c>
    </row>
    <row r="17" spans="1:7" x14ac:dyDescent="0.35">
      <c r="A17" s="66" t="s">
        <v>33</v>
      </c>
      <c r="B17" s="56">
        <v>0</v>
      </c>
      <c r="C17" s="32">
        <v>6204.75</v>
      </c>
      <c r="D17" s="56">
        <v>1037.07</v>
      </c>
      <c r="E17" s="29">
        <f t="shared" si="0"/>
        <v>5167.68</v>
      </c>
      <c r="F17" s="32">
        <v>6204.75</v>
      </c>
    </row>
    <row r="18" spans="1:7" x14ac:dyDescent="0.35">
      <c r="A18" s="66" t="s">
        <v>34</v>
      </c>
      <c r="B18" s="56">
        <v>0</v>
      </c>
      <c r="C18" s="32">
        <v>6906.02</v>
      </c>
      <c r="D18" s="56">
        <v>1087.5899999999999</v>
      </c>
      <c r="E18" s="29">
        <f t="shared" si="0"/>
        <v>5818.43</v>
      </c>
      <c r="F18" s="32">
        <v>6906.02</v>
      </c>
    </row>
    <row r="19" spans="1:7" x14ac:dyDescent="0.35">
      <c r="A19" s="66" t="s">
        <v>35</v>
      </c>
      <c r="B19" s="56">
        <v>0</v>
      </c>
      <c r="C19" s="32">
        <v>5287.44</v>
      </c>
      <c r="D19" s="56">
        <v>888.44</v>
      </c>
      <c r="E19" s="29">
        <f t="shared" si="0"/>
        <v>4399</v>
      </c>
      <c r="F19" s="32">
        <v>5287.44</v>
      </c>
    </row>
    <row r="20" spans="1:7" x14ac:dyDescent="0.35">
      <c r="A20" s="66" t="s">
        <v>36</v>
      </c>
      <c r="B20" s="56">
        <v>0</v>
      </c>
      <c r="C20" s="32">
        <v>0</v>
      </c>
      <c r="D20" s="56">
        <v>0</v>
      </c>
      <c r="E20" s="29">
        <f t="shared" si="0"/>
        <v>0</v>
      </c>
      <c r="F20" s="97"/>
    </row>
    <row r="21" spans="1:7" x14ac:dyDescent="0.35">
      <c r="A21" s="66" t="s">
        <v>38</v>
      </c>
      <c r="B21" s="56">
        <v>0</v>
      </c>
      <c r="C21" s="32">
        <v>2553.7800000000002</v>
      </c>
      <c r="D21" s="56">
        <v>435.19</v>
      </c>
      <c r="E21" s="29">
        <f t="shared" si="0"/>
        <v>2118.59</v>
      </c>
      <c r="F21" s="155">
        <v>5313</v>
      </c>
    </row>
    <row r="22" spans="1:7" x14ac:dyDescent="0.35">
      <c r="A22" s="66" t="s">
        <v>39</v>
      </c>
      <c r="B22" s="56">
        <v>0</v>
      </c>
      <c r="C22" s="32">
        <v>1978.74</v>
      </c>
      <c r="D22" s="56">
        <v>150.02000000000001</v>
      </c>
      <c r="E22" s="29">
        <f t="shared" si="0"/>
        <v>1828.72</v>
      </c>
      <c r="F22" s="156"/>
    </row>
    <row r="23" spans="1:7" x14ac:dyDescent="0.35">
      <c r="A23" s="66" t="s">
        <v>2</v>
      </c>
      <c r="B23" s="56">
        <v>0</v>
      </c>
      <c r="C23" s="32">
        <v>8236.86</v>
      </c>
      <c r="D23" s="56">
        <v>838.94</v>
      </c>
      <c r="E23" s="29">
        <f t="shared" si="0"/>
        <v>7397.92</v>
      </c>
      <c r="F23" s="99">
        <v>0</v>
      </c>
    </row>
    <row r="24" spans="1:7" x14ac:dyDescent="0.35">
      <c r="A24" s="66" t="s">
        <v>41</v>
      </c>
      <c r="B24" s="56">
        <v>0</v>
      </c>
      <c r="C24" s="32">
        <v>7265.68</v>
      </c>
      <c r="D24" s="56">
        <v>1237.96</v>
      </c>
      <c r="E24" s="29">
        <f t="shared" si="0"/>
        <v>6027.72</v>
      </c>
      <c r="F24" s="32">
        <v>7265.68</v>
      </c>
    </row>
    <row r="25" spans="1:7" x14ac:dyDescent="0.35">
      <c r="A25" s="93" t="s">
        <v>84</v>
      </c>
      <c r="B25" s="94">
        <v>0</v>
      </c>
      <c r="C25" s="95">
        <v>1654.56</v>
      </c>
      <c r="D25" s="94">
        <v>277.58999999999997</v>
      </c>
      <c r="E25" s="29">
        <f t="shared" si="0"/>
        <v>1376.97</v>
      </c>
      <c r="F25" s="100">
        <v>0</v>
      </c>
    </row>
    <row r="26" spans="1:7" x14ac:dyDescent="0.35">
      <c r="A26" s="62" t="s">
        <v>85</v>
      </c>
      <c r="B26" s="30">
        <v>0</v>
      </c>
      <c r="C26" s="29">
        <v>485.58</v>
      </c>
      <c r="D26" s="30">
        <v>81.48</v>
      </c>
      <c r="E26" s="29">
        <f t="shared" si="0"/>
        <v>404.09999999999997</v>
      </c>
      <c r="F26" s="98">
        <v>0</v>
      </c>
    </row>
    <row r="27" spans="1:7" x14ac:dyDescent="0.35">
      <c r="A27" s="62" t="s">
        <v>86</v>
      </c>
      <c r="B27" s="30">
        <v>0</v>
      </c>
      <c r="C27" s="29">
        <v>917.24</v>
      </c>
      <c r="D27" s="30">
        <v>153.88</v>
      </c>
      <c r="E27" s="29">
        <f t="shared" si="0"/>
        <v>763.36</v>
      </c>
      <c r="F27" s="97">
        <v>0</v>
      </c>
    </row>
    <row r="28" spans="1:7" x14ac:dyDescent="0.35">
      <c r="A28" s="62" t="s">
        <v>87</v>
      </c>
      <c r="B28" s="94">
        <v>0</v>
      </c>
      <c r="C28" s="29">
        <v>2409.91</v>
      </c>
      <c r="D28" s="94">
        <v>404.3</v>
      </c>
      <c r="E28" s="29">
        <f t="shared" si="0"/>
        <v>2005.61</v>
      </c>
      <c r="F28" s="97">
        <v>0</v>
      </c>
    </row>
    <row r="29" spans="1:7" x14ac:dyDescent="0.35">
      <c r="A29" s="59" t="s">
        <v>72</v>
      </c>
      <c r="B29" s="53">
        <f>SUM(B5:B28)</f>
        <v>0</v>
      </c>
      <c r="C29" s="53">
        <f>SUM(C5:C28)</f>
        <v>70248.610000000015</v>
      </c>
      <c r="D29" s="53">
        <f>SUM(D5:D28)</f>
        <v>10826.599999999997</v>
      </c>
      <c r="E29" s="53">
        <f>SUM(E5:E28)</f>
        <v>59422.01</v>
      </c>
      <c r="F29" s="101">
        <f>SUM(F5:F28)</f>
        <v>59597.080000000009</v>
      </c>
      <c r="G29" s="49"/>
    </row>
    <row r="30" spans="1:7" x14ac:dyDescent="0.35">
      <c r="A30" s="60" t="s">
        <v>73</v>
      </c>
      <c r="B30" s="51">
        <v>0</v>
      </c>
      <c r="C30" s="96">
        <v>0</v>
      </c>
      <c r="D30" s="96">
        <v>0</v>
      </c>
      <c r="E30" s="51">
        <f>B30+C30-D30</f>
        <v>0</v>
      </c>
      <c r="F30" s="102"/>
      <c r="G30" s="49"/>
    </row>
    <row r="31" spans="1:7" x14ac:dyDescent="0.35">
      <c r="A31" s="61" t="s">
        <v>43</v>
      </c>
      <c r="B31" s="52">
        <f>B30+B29</f>
        <v>0</v>
      </c>
      <c r="C31" s="52">
        <f>C30+C29</f>
        <v>70248.610000000015</v>
      </c>
      <c r="D31" s="52">
        <f>D30+D29</f>
        <v>10826.599999999997</v>
      </c>
      <c r="E31" s="52">
        <f>E30+E29</f>
        <v>59422.01</v>
      </c>
      <c r="F31" s="53">
        <f>F29+F30</f>
        <v>59597.080000000009</v>
      </c>
    </row>
    <row r="32" spans="1:7" x14ac:dyDescent="0.35">
      <c r="F32" s="73"/>
    </row>
    <row r="33" spans="1:5" ht="35.25" customHeight="1" x14ac:dyDescent="0.35">
      <c r="A33" s="141"/>
      <c r="B33" s="141"/>
      <c r="C33" s="141"/>
      <c r="D33" s="141"/>
      <c r="E33" s="141"/>
    </row>
    <row r="34" spans="1:5" x14ac:dyDescent="0.35">
      <c r="B34" s="72"/>
      <c r="C34" s="72"/>
      <c r="D34" s="72"/>
      <c r="E34" s="72"/>
    </row>
    <row r="35" spans="1:5" x14ac:dyDescent="0.35">
      <c r="B35" s="72"/>
      <c r="C35" s="72"/>
      <c r="D35" s="72"/>
      <c r="E35" s="72"/>
    </row>
  </sheetData>
  <mergeCells count="11">
    <mergeCell ref="A33:E33"/>
    <mergeCell ref="A1:F1"/>
    <mergeCell ref="D2:D3"/>
    <mergeCell ref="E2:E3"/>
    <mergeCell ref="A2:A3"/>
    <mergeCell ref="B2:B3"/>
    <mergeCell ref="C2:C3"/>
    <mergeCell ref="F2:F3"/>
    <mergeCell ref="F7:F9"/>
    <mergeCell ref="F10:F11"/>
    <mergeCell ref="F21:F22"/>
  </mergeCells>
  <pageMargins left="0.31496062992125984" right="0.11811023622047245"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96" zoomScaleSheetLayoutView="96" workbookViewId="0">
      <selection activeCell="I10" sqref="I10"/>
    </sheetView>
  </sheetViews>
  <sheetFormatPr defaultColWidth="15.26953125" defaultRowHeight="14" x14ac:dyDescent="0.35"/>
  <cols>
    <col min="1" max="1" width="5.26953125" style="38" customWidth="1"/>
    <col min="2" max="2" width="23.81640625" style="45" customWidth="1"/>
    <col min="3" max="3" width="12.26953125" style="36" customWidth="1"/>
    <col min="4" max="7" width="12.26953125" style="46" customWidth="1"/>
    <col min="8" max="16384" width="15.26953125" style="38"/>
  </cols>
  <sheetData>
    <row r="1" spans="1:8" ht="48.75" customHeight="1" x14ac:dyDescent="0.35">
      <c r="A1" s="37"/>
      <c r="B1" s="161" t="s">
        <v>112</v>
      </c>
      <c r="C1" s="161"/>
      <c r="D1" s="161"/>
      <c r="E1" s="161"/>
      <c r="F1" s="161"/>
      <c r="G1" s="161"/>
      <c r="H1" s="21"/>
    </row>
    <row r="2" spans="1:8" ht="20.25" customHeight="1" x14ac:dyDescent="0.35">
      <c r="A2" s="162" t="s">
        <v>1</v>
      </c>
      <c r="B2" s="163" t="s">
        <v>29</v>
      </c>
      <c r="C2" s="164" t="s">
        <v>107</v>
      </c>
      <c r="D2" s="164" t="s">
        <v>108</v>
      </c>
      <c r="E2" s="164" t="s">
        <v>109</v>
      </c>
      <c r="F2" s="163" t="s">
        <v>80</v>
      </c>
      <c r="G2" s="166" t="s">
        <v>74</v>
      </c>
      <c r="H2" s="21"/>
    </row>
    <row r="3" spans="1:8" ht="73.5" customHeight="1" x14ac:dyDescent="0.35">
      <c r="A3" s="162"/>
      <c r="B3" s="162"/>
      <c r="C3" s="165"/>
      <c r="D3" s="165"/>
      <c r="E3" s="165"/>
      <c r="F3" s="163"/>
      <c r="G3" s="166"/>
      <c r="H3" s="21"/>
    </row>
    <row r="4" spans="1:8" ht="20.25" customHeight="1" x14ac:dyDescent="0.35">
      <c r="A4" s="47">
        <v>1</v>
      </c>
      <c r="B4" s="47">
        <v>2</v>
      </c>
      <c r="C4" s="47">
        <v>3</v>
      </c>
      <c r="D4" s="47">
        <v>4</v>
      </c>
      <c r="E4" s="47">
        <v>5</v>
      </c>
      <c r="F4" s="48">
        <v>6</v>
      </c>
      <c r="G4" s="39">
        <v>7</v>
      </c>
      <c r="H4" s="21"/>
    </row>
    <row r="5" spans="1:8" ht="20.25" customHeight="1" x14ac:dyDescent="0.35">
      <c r="A5" s="157" t="s">
        <v>67</v>
      </c>
      <c r="B5" s="157"/>
      <c r="C5" s="157"/>
      <c r="D5" s="157"/>
      <c r="E5" s="157"/>
      <c r="F5" s="157"/>
      <c r="G5" s="157"/>
      <c r="H5" s="21"/>
    </row>
    <row r="6" spans="1:8" ht="20.25" customHeight="1" x14ac:dyDescent="0.35">
      <c r="A6" s="40" t="s">
        <v>58</v>
      </c>
      <c r="B6" s="33" t="s">
        <v>3</v>
      </c>
      <c r="C6" s="34">
        <v>0</v>
      </c>
      <c r="D6" s="91">
        <v>75492.84</v>
      </c>
      <c r="E6" s="34">
        <v>3151.58</v>
      </c>
      <c r="F6" s="35">
        <f>C6+D6-E6</f>
        <v>72341.259999999995</v>
      </c>
      <c r="G6" s="103">
        <v>87941.32</v>
      </c>
      <c r="H6" s="21"/>
    </row>
    <row r="7" spans="1:8" ht="20.25" customHeight="1" x14ac:dyDescent="0.35">
      <c r="A7" s="40" t="s">
        <v>59</v>
      </c>
      <c r="B7" s="40" t="s">
        <v>40</v>
      </c>
      <c r="C7" s="34">
        <v>0</v>
      </c>
      <c r="D7" s="92">
        <v>54781.21</v>
      </c>
      <c r="E7" s="89">
        <v>4058.19</v>
      </c>
      <c r="F7" s="35">
        <f t="shared" ref="F7:F10" si="0">C7+D7-E7</f>
        <v>50723.02</v>
      </c>
      <c r="G7" s="104">
        <v>76401.87</v>
      </c>
      <c r="H7" s="21"/>
    </row>
    <row r="8" spans="1:8" ht="27" customHeight="1" x14ac:dyDescent="0.35">
      <c r="A8" s="88" t="s">
        <v>60</v>
      </c>
      <c r="B8" s="90" t="s">
        <v>37</v>
      </c>
      <c r="C8" s="89">
        <v>0</v>
      </c>
      <c r="D8" s="92">
        <v>19078.77</v>
      </c>
      <c r="E8" s="89">
        <v>1379.67</v>
      </c>
      <c r="F8" s="35">
        <f t="shared" si="0"/>
        <v>17699.099999999999</v>
      </c>
      <c r="G8" s="103">
        <v>18223.21</v>
      </c>
      <c r="H8" s="21"/>
    </row>
    <row r="9" spans="1:8" ht="20.25" customHeight="1" x14ac:dyDescent="0.35">
      <c r="A9" s="40" t="s">
        <v>61</v>
      </c>
      <c r="B9" s="33" t="s">
        <v>4</v>
      </c>
      <c r="C9" s="34">
        <v>0</v>
      </c>
      <c r="D9" s="91">
        <v>33684.879999999997</v>
      </c>
      <c r="E9" s="34">
        <v>2462.89</v>
      </c>
      <c r="F9" s="35">
        <f t="shared" si="0"/>
        <v>31221.989999999998</v>
      </c>
      <c r="G9" s="103">
        <v>38896.58</v>
      </c>
      <c r="H9" s="21"/>
    </row>
    <row r="10" spans="1:8" ht="20.25" customHeight="1" x14ac:dyDescent="0.35">
      <c r="A10" s="40" t="s">
        <v>62</v>
      </c>
      <c r="B10" s="33" t="s">
        <v>42</v>
      </c>
      <c r="C10" s="34">
        <v>0</v>
      </c>
      <c r="D10" s="91">
        <v>29487.8</v>
      </c>
      <c r="E10" s="34">
        <v>2667.22</v>
      </c>
      <c r="F10" s="35">
        <f t="shared" si="0"/>
        <v>26820.579999999998</v>
      </c>
      <c r="G10" s="103"/>
      <c r="H10" s="21"/>
    </row>
    <row r="11" spans="1:8" s="37" customFormat="1" ht="23.25" customHeight="1" x14ac:dyDescent="0.35">
      <c r="A11" s="157" t="s">
        <v>63</v>
      </c>
      <c r="B11" s="157"/>
      <c r="C11" s="157"/>
      <c r="D11" s="157"/>
      <c r="E11" s="157"/>
      <c r="F11" s="157"/>
      <c r="G11" s="157"/>
    </row>
    <row r="12" spans="1:8" s="37" customFormat="1" ht="50.25" customHeight="1" x14ac:dyDescent="0.35">
      <c r="A12" s="40" t="s">
        <v>64</v>
      </c>
      <c r="B12" s="41" t="s">
        <v>66</v>
      </c>
      <c r="C12" s="55">
        <v>0</v>
      </c>
      <c r="D12" s="54">
        <v>0</v>
      </c>
      <c r="E12" s="54">
        <v>0</v>
      </c>
      <c r="F12" s="54">
        <f>C12+D12-E12</f>
        <v>0</v>
      </c>
      <c r="G12" s="42"/>
    </row>
    <row r="13" spans="1:8" s="37" customFormat="1" ht="25" customHeight="1" x14ac:dyDescent="0.35">
      <c r="A13" s="158" t="s">
        <v>110</v>
      </c>
      <c r="B13" s="159"/>
      <c r="C13" s="43">
        <f>C6+C8+C9+C7+C10+C12</f>
        <v>0</v>
      </c>
      <c r="D13" s="43">
        <f>D6+D8+D9+D7+D10+D12</f>
        <v>212525.49999999997</v>
      </c>
      <c r="E13" s="43">
        <f>E6+E8+E9+E7+E10+E12</f>
        <v>13719.55</v>
      </c>
      <c r="F13" s="43">
        <f>F6+F8+F9+F7+F10+F12</f>
        <v>198805.94999999995</v>
      </c>
      <c r="G13" s="43">
        <f>G6+G8+G9+G7+G10+G12</f>
        <v>221462.97999999998</v>
      </c>
      <c r="H13" s="44"/>
    </row>
    <row r="15" spans="1:8" ht="30.75" customHeight="1" x14ac:dyDescent="0.35">
      <c r="B15" s="160" t="s">
        <v>65</v>
      </c>
      <c r="C15" s="160"/>
      <c r="D15" s="160"/>
      <c r="E15" s="160"/>
      <c r="F15" s="160"/>
      <c r="G15" s="160"/>
    </row>
  </sheetData>
  <mergeCells count="12">
    <mergeCell ref="A5:G5"/>
    <mergeCell ref="A11:G11"/>
    <mergeCell ref="A13:B13"/>
    <mergeCell ref="B15:G15"/>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I22" sqref="I22"/>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2" t="s">
        <v>90</v>
      </c>
      <c r="B1" s="172"/>
      <c r="C1" s="172"/>
      <c r="D1" s="172"/>
      <c r="E1" s="172"/>
      <c r="F1" s="172"/>
    </row>
    <row r="2" spans="1:6" ht="46.5" customHeight="1" x14ac:dyDescent="0.35">
      <c r="A2" s="170" t="s">
        <v>120</v>
      </c>
      <c r="B2" s="170"/>
      <c r="C2" s="170"/>
      <c r="D2" s="170"/>
      <c r="E2" s="170"/>
      <c r="F2" s="170"/>
    </row>
    <row r="3" spans="1:6" ht="96" customHeight="1" x14ac:dyDescent="0.35">
      <c r="A3" s="168" t="s">
        <v>99</v>
      </c>
      <c r="B3" s="173"/>
      <c r="C3" s="173"/>
      <c r="D3" s="173"/>
      <c r="E3" s="173"/>
      <c r="F3" s="173"/>
    </row>
    <row r="4" spans="1:6" ht="79.5" customHeight="1" x14ac:dyDescent="0.35">
      <c r="A4" s="170" t="s">
        <v>121</v>
      </c>
      <c r="B4" s="171"/>
      <c r="C4" s="171"/>
      <c r="D4" s="171"/>
      <c r="E4" s="171"/>
      <c r="F4" s="171"/>
    </row>
    <row r="5" spans="1:6" ht="37.5" customHeight="1" x14ac:dyDescent="0.35">
      <c r="A5" s="167" t="s">
        <v>122</v>
      </c>
      <c r="B5" s="174"/>
      <c r="C5" s="174"/>
      <c r="D5" s="174"/>
      <c r="E5" s="174"/>
      <c r="F5" s="174"/>
    </row>
    <row r="6" spans="1:6" ht="48" customHeight="1" x14ac:dyDescent="0.35">
      <c r="A6" s="170" t="s">
        <v>100</v>
      </c>
      <c r="B6" s="171"/>
      <c r="C6" s="171"/>
      <c r="D6" s="171"/>
      <c r="E6" s="171"/>
      <c r="F6" s="171"/>
    </row>
    <row r="7" spans="1:6" ht="21.75" customHeight="1" x14ac:dyDescent="0.35">
      <c r="A7" s="175" t="s">
        <v>50</v>
      </c>
      <c r="B7" s="175"/>
      <c r="C7" s="175"/>
      <c r="D7" s="175"/>
      <c r="E7" s="175"/>
      <c r="F7" s="175"/>
    </row>
    <row r="8" spans="1:6" ht="96.75" customHeight="1" x14ac:dyDescent="0.35">
      <c r="A8" s="176" t="s">
        <v>123</v>
      </c>
      <c r="B8" s="177"/>
      <c r="C8" s="177"/>
      <c r="D8" s="177"/>
      <c r="E8" s="177"/>
      <c r="F8" s="177"/>
    </row>
    <row r="9" spans="1:6" ht="61.5" customHeight="1" x14ac:dyDescent="0.35">
      <c r="A9" s="167" t="s">
        <v>94</v>
      </c>
      <c r="B9" s="167"/>
      <c r="C9" s="167"/>
      <c r="D9" s="167"/>
      <c r="E9" s="167"/>
      <c r="F9" s="167"/>
    </row>
    <row r="10" spans="1:6" ht="77.25" customHeight="1" x14ac:dyDescent="0.35">
      <c r="A10" s="167" t="s">
        <v>51</v>
      </c>
      <c r="B10" s="167"/>
      <c r="C10" s="167"/>
      <c r="D10" s="167"/>
      <c r="E10" s="167"/>
      <c r="F10" s="167"/>
    </row>
    <row r="11" spans="1:6" ht="90" customHeight="1" x14ac:dyDescent="0.35">
      <c r="A11" s="167" t="s">
        <v>124</v>
      </c>
      <c r="B11" s="167"/>
      <c r="C11" s="167"/>
      <c r="D11" s="167"/>
      <c r="E11" s="167"/>
      <c r="F11" s="167"/>
    </row>
    <row r="12" spans="1:6" ht="73.5" customHeight="1" x14ac:dyDescent="0.35">
      <c r="A12" s="167" t="s">
        <v>52</v>
      </c>
      <c r="B12" s="167"/>
      <c r="C12" s="167"/>
      <c r="D12" s="167"/>
      <c r="E12" s="167"/>
      <c r="F12" s="167"/>
    </row>
    <row r="13" spans="1:6" ht="85.5" customHeight="1" x14ac:dyDescent="0.35">
      <c r="A13" s="167" t="s">
        <v>125</v>
      </c>
      <c r="B13" s="167"/>
      <c r="C13" s="167"/>
      <c r="D13" s="167"/>
      <c r="E13" s="167"/>
      <c r="F13" s="167"/>
    </row>
    <row r="14" spans="1:6" s="27" customFormat="1" ht="231.75" customHeight="1" x14ac:dyDescent="0.35">
      <c r="A14" s="178" t="s">
        <v>95</v>
      </c>
      <c r="B14" s="178"/>
      <c r="C14" s="178"/>
      <c r="D14" s="178"/>
      <c r="E14" s="178"/>
      <c r="F14" s="178"/>
    </row>
    <row r="15" spans="1:6" s="28" customFormat="1" ht="243.75" customHeight="1" x14ac:dyDescent="0.3">
      <c r="A15" s="178" t="s">
        <v>126</v>
      </c>
      <c r="B15" s="178"/>
      <c r="C15" s="178"/>
      <c r="D15" s="178"/>
      <c r="E15" s="178"/>
      <c r="F15" s="178"/>
    </row>
    <row r="16" spans="1:6" ht="149.25" customHeight="1" x14ac:dyDescent="0.35">
      <c r="A16" s="179" t="s">
        <v>96</v>
      </c>
      <c r="B16" s="180"/>
      <c r="C16" s="180"/>
      <c r="D16" s="180"/>
      <c r="E16" s="180"/>
      <c r="F16" s="180"/>
    </row>
    <row r="17" spans="1:10" ht="172.5" customHeight="1" x14ac:dyDescent="0.35">
      <c r="A17" s="167" t="s">
        <v>127</v>
      </c>
      <c r="B17" s="167"/>
      <c r="C17" s="167"/>
      <c r="D17" s="167"/>
      <c r="E17" s="167"/>
      <c r="F17" s="167"/>
    </row>
    <row r="18" spans="1:10" ht="67.5" customHeight="1" x14ac:dyDescent="0.35">
      <c r="A18" s="167" t="s">
        <v>131</v>
      </c>
      <c r="B18" s="167"/>
      <c r="C18" s="167"/>
      <c r="D18" s="167"/>
      <c r="E18" s="167"/>
      <c r="F18" s="167"/>
    </row>
    <row r="19" spans="1:10" ht="108" customHeight="1" x14ac:dyDescent="0.35">
      <c r="A19" s="167" t="s">
        <v>97</v>
      </c>
      <c r="B19" s="167"/>
      <c r="C19" s="167"/>
      <c r="D19" s="167"/>
      <c r="E19" s="167"/>
      <c r="F19" s="167"/>
    </row>
    <row r="20" spans="1:10" ht="67.5" customHeight="1" x14ac:dyDescent="0.35">
      <c r="A20" s="168" t="s">
        <v>128</v>
      </c>
      <c r="B20" s="168"/>
      <c r="C20" s="168"/>
      <c r="D20" s="168"/>
      <c r="E20" s="168"/>
      <c r="F20" s="168"/>
    </row>
    <row r="21" spans="1:10" ht="93" customHeight="1" x14ac:dyDescent="0.35">
      <c r="A21" s="169" t="s">
        <v>129</v>
      </c>
      <c r="B21" s="169"/>
      <c r="C21" s="169"/>
      <c r="D21" s="169"/>
      <c r="E21" s="169"/>
      <c r="F21" s="169"/>
    </row>
    <row r="22" spans="1:10" ht="105.5" customHeight="1" x14ac:dyDescent="0.35">
      <c r="A22" s="167" t="s">
        <v>130</v>
      </c>
      <c r="B22" s="167"/>
      <c r="C22" s="167"/>
      <c r="D22" s="167"/>
      <c r="E22" s="167"/>
      <c r="F22" s="167"/>
    </row>
    <row r="23" spans="1:10" ht="21.75" customHeight="1" x14ac:dyDescent="0.35">
      <c r="A23" s="181" t="s">
        <v>91</v>
      </c>
      <c r="B23" s="181"/>
      <c r="C23" s="181"/>
      <c r="D23" s="181"/>
      <c r="E23" s="181"/>
      <c r="F23" s="181"/>
    </row>
    <row r="24" spans="1:10" x14ac:dyDescent="0.35">
      <c r="A24" s="181" t="s">
        <v>68</v>
      </c>
      <c r="B24" s="181"/>
      <c r="C24" s="77">
        <f>'содержание ОИ'!E31</f>
        <v>59422.01</v>
      </c>
      <c r="D24" s="78" t="s">
        <v>69</v>
      </c>
      <c r="E24" s="79"/>
      <c r="F24" s="79"/>
    </row>
    <row r="25" spans="1:10" x14ac:dyDescent="0.35">
      <c r="A25" s="181" t="s">
        <v>70</v>
      </c>
      <c r="B25" s="181"/>
      <c r="C25" s="77">
        <f>'коммунальные услуги'!F13</f>
        <v>198805.94999999995</v>
      </c>
      <c r="D25" s="76" t="s">
        <v>71</v>
      </c>
      <c r="E25" s="79"/>
      <c r="F25" s="79"/>
    </row>
    <row r="26" spans="1:10" ht="26.25" customHeight="1" x14ac:dyDescent="0.35">
      <c r="A26" s="80" t="s">
        <v>98</v>
      </c>
      <c r="B26" s="80"/>
      <c r="C26" s="83"/>
      <c r="D26" s="81"/>
      <c r="E26" s="183" t="s">
        <v>101</v>
      </c>
      <c r="F26" s="183"/>
      <c r="G26" s="84"/>
      <c r="H26" s="84"/>
      <c r="I26" s="84"/>
    </row>
    <row r="27" spans="1:10" ht="26.25" customHeight="1" x14ac:dyDescent="0.35">
      <c r="A27" s="80" t="s">
        <v>102</v>
      </c>
      <c r="B27" s="80"/>
      <c r="C27" s="83"/>
      <c r="D27" s="81"/>
      <c r="E27" s="183" t="s">
        <v>103</v>
      </c>
      <c r="F27" s="183"/>
      <c r="G27" s="84"/>
      <c r="H27" s="84"/>
      <c r="I27" s="84"/>
    </row>
    <row r="28" spans="1:10" ht="26.25" customHeight="1" x14ac:dyDescent="0.55000000000000004">
      <c r="A28" s="80" t="s">
        <v>44</v>
      </c>
      <c r="B28" s="80"/>
      <c r="C28" s="83"/>
      <c r="D28" s="81"/>
      <c r="E28" s="183" t="s">
        <v>104</v>
      </c>
      <c r="F28" s="183"/>
      <c r="G28" s="85"/>
      <c r="H28" s="85"/>
      <c r="I28" s="85"/>
      <c r="J28" s="82"/>
    </row>
    <row r="29" spans="1:10" ht="26.25" customHeight="1" x14ac:dyDescent="0.35">
      <c r="A29" s="84" t="s">
        <v>105</v>
      </c>
      <c r="B29" s="84"/>
      <c r="C29" s="84"/>
      <c r="D29" s="84"/>
      <c r="E29" s="182" t="s">
        <v>106</v>
      </c>
      <c r="F29" s="182"/>
      <c r="G29" s="84"/>
      <c r="H29" s="84"/>
      <c r="I29" s="84"/>
    </row>
  </sheetData>
  <mergeCells count="29">
    <mergeCell ref="A22:F22"/>
    <mergeCell ref="A23:F23"/>
    <mergeCell ref="E29:F29"/>
    <mergeCell ref="A25:B25"/>
    <mergeCell ref="E26:F26"/>
    <mergeCell ref="E27:F27"/>
    <mergeCell ref="E28:F28"/>
    <mergeCell ref="A24:B24"/>
    <mergeCell ref="A13:F13"/>
    <mergeCell ref="A14:F14"/>
    <mergeCell ref="A15:F15"/>
    <mergeCell ref="A16:F16"/>
    <mergeCell ref="A17:F17"/>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s>
  <pageMargins left="0.70866141732283472" right="0.11811023622047245" top="0.35433070866141736" bottom="0"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lpstr>'содержание ОИ'!Область_печати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2018-06-30T08:14:04Z</dcterms:modified>
</cp:coreProperties>
</file>