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ЭтаКнига" defaultThemeVersion="124226"/>
  <bookViews>
    <workbookView xWindow="120" yWindow="110" windowWidth="15120" windowHeight="8010" firstSheet="1" activeTab="3"/>
  </bookViews>
  <sheets>
    <sheet name="сведения о МКД" sheetId="1" r:id="rId1"/>
    <sheet name="кап. и тек. ремонт, общее имущ" sheetId="13" r:id="rId2"/>
    <sheet name="бухгалтерская ведомость" sheetId="2" state="hidden" r:id="rId3"/>
    <sheet name="содержание ОИ" sheetId="15" r:id="rId4"/>
    <sheet name="коммунальные услуги" sheetId="17" r:id="rId5"/>
    <sheet name="пояснительная записка " sheetId="18" r:id="rId6"/>
  </sheets>
  <definedNames>
    <definedName name="_xlnm.Print_Area" localSheetId="4">'коммунальные услуги'!$A$1:$G$20</definedName>
  </definedNames>
  <calcPr calcId="144525"/>
</workbook>
</file>

<file path=xl/calcChain.xml><?xml version="1.0" encoding="utf-8"?>
<calcChain xmlns="http://schemas.openxmlformats.org/spreadsheetml/2006/main">
  <c r="F28" i="15" l="1"/>
  <c r="F6" i="15"/>
  <c r="G18" i="17" l="1"/>
  <c r="E6" i="15" l="1"/>
  <c r="E7" i="15"/>
  <c r="E8" i="15"/>
  <c r="E9" i="15"/>
  <c r="E10" i="15"/>
  <c r="E11" i="15"/>
  <c r="E12" i="15"/>
  <c r="E13" i="15"/>
  <c r="E14" i="15"/>
  <c r="E15" i="15"/>
  <c r="E16" i="15"/>
  <c r="E17" i="15"/>
  <c r="E18" i="15"/>
  <c r="E19" i="15"/>
  <c r="E20" i="15"/>
  <c r="E21" i="15"/>
  <c r="E22" i="15"/>
  <c r="E23" i="15"/>
  <c r="E24" i="15"/>
  <c r="E25" i="15"/>
  <c r="E26" i="15"/>
  <c r="E27" i="15"/>
  <c r="E5" i="15"/>
  <c r="E7" i="17"/>
  <c r="D7" i="17"/>
  <c r="F10" i="17"/>
  <c r="F8" i="17"/>
  <c r="F9" i="17"/>
  <c r="F12" i="17"/>
  <c r="F13" i="17"/>
  <c r="F14" i="17"/>
  <c r="F15" i="17"/>
  <c r="F6" i="17"/>
  <c r="C7" i="17"/>
  <c r="C18" i="17" s="1"/>
  <c r="F7" i="17" l="1"/>
  <c r="G20" i="13"/>
  <c r="E11" i="17"/>
  <c r="E18" i="17" s="1"/>
  <c r="D11" i="17"/>
  <c r="D18" i="17" s="1"/>
  <c r="E28" i="15"/>
  <c r="E30" i="15" s="1"/>
  <c r="C23" i="18" s="1"/>
  <c r="D28" i="15"/>
  <c r="D30" i="15" s="1"/>
  <c r="C28" i="15"/>
  <c r="C30" i="15" s="1"/>
  <c r="B28" i="15"/>
  <c r="B30" i="15" s="1"/>
  <c r="D20" i="13"/>
  <c r="B20" i="13"/>
  <c r="F30" i="15" l="1"/>
  <c r="F11" i="17"/>
  <c r="F18" i="17" s="1"/>
  <c r="C24" i="18" l="1"/>
  <c r="G12" i="13"/>
</calcChain>
</file>

<file path=xl/sharedStrings.xml><?xml version="1.0" encoding="utf-8"?>
<sst xmlns="http://schemas.openxmlformats.org/spreadsheetml/2006/main" count="179" uniqueCount="149">
  <si>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</si>
  <si>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</si>
  <si>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</si>
  <si>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</si>
  <si>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</si>
  <si>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</si>
  <si>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</si>
  <si>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</si>
  <si>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</si>
  <si>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</si>
  <si>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</si>
  <si>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</si>
  <si>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</si>
  <si>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</si>
  <si>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</si>
  <si>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</si>
  <si>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</si>
  <si>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</si>
  <si>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</si>
  <si>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</si>
  <si>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</si>
  <si>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</si>
  <si>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</si>
  <si>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</si>
  <si>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0 кв.м.</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</si>
  <si>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</si>
  <si>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</si>
  <si>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</si>
  <si>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</si>
  <si>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Нефтяников, дом №2</t>
    </r>
  </si>
  <si>
    <t>Наименование услуги/группы услуг</t>
  </si>
  <si>
    <t>Всего</t>
  </si>
  <si>
    <t>Просроченная</t>
  </si>
  <si>
    <t>Превышение размера платы более 6%</t>
  </si>
  <si>
    <t>Cодержание и тек. ремонт общ. имущ. дома</t>
  </si>
  <si>
    <t>Уборка и очистка лестничных клеток</t>
  </si>
  <si>
    <t>Уборка и очистка земельного уч. и мусоропроводов</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</si>
  <si>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</si>
  <si>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</si>
  <si>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</si>
  <si>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</si>
  <si>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</si>
  <si>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и техобсл. систем пож. автоматики и дымоудал.</t>
  </si>
  <si>
    <t>Сод., ТО и пов. УУ Х без ТП (один узел на дом)</t>
  </si>
  <si>
    <t>Сод., ТО и госповерка узлов учета электроэнергии</t>
  </si>
  <si>
    <t>Водоснабжение (холодная вода)</t>
  </si>
  <si>
    <t>Подогрев воды</t>
  </si>
  <si>
    <t>Лифт</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</si>
  <si>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</si>
  <si>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</si>
  <si>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</si>
  <si>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</si>
  <si>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</si>
  <si>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</si>
  <si>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</si>
  <si>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</si>
  <si>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</si>
  <si>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Сумма задолженности на 01.01.2015 г., руб.</t>
  </si>
  <si>
    <t>итого:</t>
  </si>
  <si>
    <t>Главный бухгалтер</t>
  </si>
  <si>
    <t xml:space="preserve">1.14. Уборочная площадь придомовой территории:                                                </t>
  </si>
  <si>
    <t>6584,5 кв.м.</t>
  </si>
  <si>
    <t>Сводная бухгалтерская ведомость с разбивкой по видам услуг за период с 01.01.2015 г. по 31.12.2015 г.
по многоквартирному дому: ул. Нефтяников д. 2
вид жилья: Жилые</t>
  </si>
  <si>
    <t>Начислено платы с 01.01.2015 г. по 31.12.2015 г., руб.</t>
  </si>
  <si>
    <t>Оплата поступившая с 01.01.2015 г. по 31.12.2015 г., руб.</t>
  </si>
  <si>
    <t>Сумма задолженности на 01.01.2016 г., руб.</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</si>
  <si>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</si>
  <si>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</si>
  <si>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</si>
  <si>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Расходы по оплате за энергоресурсы, руб.</t>
  </si>
  <si>
    <t>1.</t>
  </si>
  <si>
    <t>2.</t>
  </si>
  <si>
    <t xml:space="preserve"> -Горячая вода</t>
  </si>
  <si>
    <t>3.</t>
  </si>
  <si>
    <t xml:space="preserve"> -водоснабжение</t>
  </si>
  <si>
    <t>4.</t>
  </si>
  <si>
    <t>5.</t>
  </si>
  <si>
    <t>Коммунальные услуги по нежилым помещениям:</t>
  </si>
  <si>
    <t>Примечание: расходы по оплате по каждому виду энергоресурсов жилых помещений включена сумма расходов по нежилым помещениям.</t>
  </si>
  <si>
    <t xml:space="preserve"> - на размещение оборудования операторов связи;
- на размещение рекламных конструкций.
</t>
  </si>
  <si>
    <t>Уборка и сан.-гигиеническая очистка мусоропровода</t>
  </si>
  <si>
    <t>Уборка и сан.-гигиеническая очистка зем. участка</t>
  </si>
  <si>
    <t>Сод., тех. обсл. КОДПУ горячего водоснабжения</t>
  </si>
  <si>
    <t>Сод., тех. обсл. КОДПУ холодного водоснабжения</t>
  </si>
  <si>
    <t>отопление, водоснабжение (холодная вода), водоотведение, горячая вода, электроэнергия:</t>
  </si>
  <si>
    <t>за содержание общего имущества МКД составила</t>
  </si>
  <si>
    <t>рублей,</t>
  </si>
  <si>
    <t xml:space="preserve">за коммунальные услуги  </t>
  </si>
  <si>
    <t>рублей.</t>
  </si>
  <si>
    <t>Коммунальные услуги по жилым помещениям:</t>
  </si>
  <si>
    <t>Итого</t>
  </si>
  <si>
    <t>Нежилые помещения:</t>
  </si>
  <si>
    <t>Жилые помещения:</t>
  </si>
  <si>
    <t>Отчет о выполнении условий договора управления многоквартирным домом                                             за 2017 год</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</si>
  <si>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</si>
  <si>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</si>
  <si>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</si>
  <si>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</si>
  <si>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</si>
  <si>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</si>
  <si>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</si>
  <si>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</si>
  <si>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</si>
  <si>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</si>
  <si>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</si>
  <si>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</si>
  <si>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Примечание: расходы по оплате по каждой услуге предоставляемой для жилых помещений включена сумма расходов по нежилым помещениям.</t>
  </si>
  <si>
    <t>Пояснительная записка к отчёту по договору управления многоквартирным домом №2 по улице Нефтяников, за 2017г.</t>
  </si>
  <si>
    <t>По состоянию на 01.01.2018 года задолженность составляет:</t>
  </si>
  <si>
    <t xml:space="preserve"> ПК Горячая вода (повышающий коэффициент)</t>
  </si>
  <si>
    <t xml:space="preserve"> ПК водоснабжение (повышающий коэффициент)</t>
  </si>
  <si>
    <t>Информация о работах выполненных за счет  средств местного бюджета</t>
  </si>
  <si>
    <t xml:space="preserve">Наименование работ </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</si>
  <si>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</si>
  <si>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</si>
  <si>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</si>
  <si>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И. о. директора</t>
  </si>
  <si>
    <t>О.А. Фаттахова</t>
  </si>
  <si>
    <t>Заместитель директора</t>
  </si>
  <si>
    <t>М.И. Сычева</t>
  </si>
  <si>
    <t>Т.А. Белова</t>
  </si>
  <si>
    <t>И.о.начальника ПЭО</t>
  </si>
  <si>
    <t>Н.Ю. Кривошеева</t>
  </si>
  <si>
    <t>Сумма задолженности на 01.12.2017 г., руб.</t>
  </si>
  <si>
    <t>Начислено платы с 01.12.2017 г. по 31.12.2017 г., руб.</t>
  </si>
  <si>
    <t>Оплата поступившая с 01.12.2017 г. по 31.12.2017 г., руб.</t>
  </si>
  <si>
    <t xml:space="preserve">Сводная бухгалтерская ведомость с разбивкой по видам услуг за период с 01.12.2017 г. по 31.12.2017 г.
по многоквартирному дому: ул. Нефтяников д. 2
</t>
  </si>
  <si>
    <t>Финансовый отчет управляющей  организации ПАО "ЖТ №1" о представленных коммунальных услуг по многоквартирнму дому по адресу: ул. Нефтяников д. 2 за период с 01.12.2017 г. по 31.12.2017г.</t>
  </si>
  <si>
    <t>Информация о средствах, полученных ПАО "ЖТ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</si>
  <si>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Итого коммунальные услуг с 01.12.2017г. по 31.12.2017г.:</t>
  </si>
  <si>
    <t>Остаток  денежных средств, полученных от использования общего имущества МКД                                             на 01.12.2017 г                                                            (с НДС в руб.)</t>
  </si>
  <si>
    <t>Поверка и замена испорт. КОДПУ ЭЭ</t>
  </si>
  <si>
    <t xml:space="preserve">1.12. Количество проживающих по состоянию на 01.01.2018 г.:                                        </t>
  </si>
  <si>
    <t>10 518,9 кв.м.</t>
  </si>
  <si>
    <t>6.</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</si>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</sst>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50"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0"/>
      <name val="Arial Cyr"/>
      <charset val="204"/>
    </font>
    <font>
      <sz val="12"/>
      <name val="Times New Roman"/>
      <family val="1"/>
      <charset val="204"/>
    </font>
    <font>
      <b/>
      <sz val="12"/>
      <name val="Times New Roman"/>
      <family val="1"/>
      <charset val="204"/>
    </font>
    <font>
      <sz val="12"/>
      <color theme="1"/>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sz val="12"/>
      <color rgb="FF000000"/>
      <name val="Times New Roman"/>
      <family val="1"/>
      <charset val="204"/>
    </font>
    <font>
      <sz val="14"/>
      <color theme="1"/>
      <name val="Times New Roman"/>
      <family val="1"/>
      <charset val="204"/>
    </font>
    <font>
      <sz val="11"/>
      <color rgb="FF000000"/>
      <name val="Times New Roman"/>
      <family val="1"/>
      <charset val="204"/>
    </font>
    <font>
      <b/>
      <sz val="11"/>
      <color rgb="FF000000"/>
      <name val="Times New Roman"/>
      <family val="1"/>
      <charset val="204"/>
    </font>
    <font>
      <sz val="11"/>
      <color indexed="8"/>
      <name val="Times New Roman"/>
      <family val="1"/>
      <charset val="204"/>
    </font>
    <font>
      <sz val="18"/>
      <color rgb="FFFF0000"/>
      <name val="Calibri"/>
      <family val="2"/>
      <charset val="204"/>
      <scheme val="minor"/>
    </font>
    <font>
      <sz val="9"/>
      <color theme="1"/>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b/>
      <sz val="11"/>
      <color theme="1"/>
      <name val="Calibri"/>
      <family val="2"/>
      <charset val="204"/>
      <scheme val="minor"/>
    </font>
    <font>
      <sz val="8"/>
      <color theme="1"/>
      <name val="Arial"/>
      <family val="2"/>
      <charset val="204"/>
    </font>
    <font>
      <b/>
      <sz val="10"/>
      <color theme="1"/>
      <name val="Arial"/>
      <family val="2"/>
      <charset val="204"/>
    </font>
    <font>
      <b/>
      <sz val="8"/>
      <name val="Arial"/>
      <family val="2"/>
      <charset val="204"/>
    </font>
    <font>
      <b/>
      <i/>
      <sz val="8"/>
      <color theme="1"/>
      <name val="Arial"/>
      <family val="2"/>
      <charset val="204"/>
    </font>
    <font>
      <sz val="8"/>
      <color indexed="8"/>
      <name val="Arial"/>
      <family val="2"/>
      <charset val="204"/>
    </font>
    <font>
      <sz val="8"/>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style="thin">
        <color indexed="0"/>
      </top>
      <bottom style="thin">
        <color indexed="0"/>
      </bottom>
      <diagonal/>
    </border>
    <border>
      <left/>
      <right/>
      <top style="thin">
        <color indexed="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0"/>
      </right>
      <top style="medium">
        <color indexed="64"/>
      </top>
      <bottom/>
      <diagonal/>
    </border>
    <border>
      <left style="thin">
        <color indexed="0"/>
      </left>
      <right style="thin">
        <color indexed="0"/>
      </right>
      <top style="medium">
        <color indexed="64"/>
      </top>
      <bottom/>
      <diagonal/>
    </border>
    <border>
      <left style="thin">
        <color indexed="0"/>
      </left>
      <right/>
      <top style="medium">
        <color indexed="64"/>
      </top>
      <bottom style="thin">
        <color indexed="0"/>
      </bottom>
      <diagonal/>
    </border>
    <border>
      <left/>
      <right style="medium">
        <color indexed="64"/>
      </right>
      <top style="medium">
        <color indexed="64"/>
      </top>
      <bottom style="thin">
        <color indexed="0"/>
      </bottom>
      <diagonal/>
    </border>
    <border>
      <left style="medium">
        <color indexed="64"/>
      </left>
      <right style="thin">
        <color indexed="0"/>
      </right>
      <top/>
      <bottom style="medium">
        <color indexed="64"/>
      </bottom>
      <diagonal/>
    </border>
    <border>
      <left style="thin">
        <color indexed="0"/>
      </left>
      <right style="thin">
        <color indexed="0"/>
      </right>
      <top/>
      <bottom style="medium">
        <color indexed="64"/>
      </bottom>
      <diagonal/>
    </border>
    <border>
      <left style="thin">
        <color indexed="0"/>
      </left>
      <right style="thin">
        <color indexed="0"/>
      </right>
      <top style="thin">
        <color indexed="0"/>
      </top>
      <bottom style="medium">
        <color indexed="64"/>
      </bottom>
      <diagonal/>
    </border>
    <border>
      <left/>
      <right style="medium">
        <color indexed="64"/>
      </right>
      <top style="thin">
        <color indexed="0"/>
      </top>
      <bottom style="medium">
        <color indexed="64"/>
      </bottom>
      <diagonal/>
    </border>
    <border>
      <left style="medium">
        <color indexed="64"/>
      </left>
      <right style="thin">
        <color indexed="0"/>
      </right>
      <top style="medium">
        <color indexed="64"/>
      </top>
      <bottom style="thin">
        <color indexed="0"/>
      </bottom>
      <diagonal/>
    </border>
    <border>
      <left/>
      <right/>
      <top style="medium">
        <color indexed="64"/>
      </top>
      <bottom style="thin">
        <color indexed="0"/>
      </bottom>
      <diagonal/>
    </border>
    <border>
      <left style="thin">
        <color indexed="0"/>
      </left>
      <right style="thin">
        <color indexed="0"/>
      </right>
      <top style="medium">
        <color indexed="64"/>
      </top>
      <bottom style="thin">
        <color indexed="0"/>
      </bottom>
      <diagonal/>
    </border>
    <border>
      <left style="medium">
        <color indexed="64"/>
      </left>
      <right style="thin">
        <color indexed="0"/>
      </right>
      <top style="thin">
        <color indexed="0"/>
      </top>
      <bottom style="thin">
        <color indexed="0"/>
      </bottom>
      <diagonal/>
    </border>
    <border>
      <left/>
      <right style="medium">
        <color indexed="64"/>
      </right>
      <top style="thin">
        <color indexed="0"/>
      </top>
      <bottom style="thin">
        <color indexed="0"/>
      </bottom>
      <diagonal/>
    </border>
    <border>
      <left/>
      <right style="medium">
        <color indexed="64"/>
      </right>
      <top style="thin">
        <color indexed="0"/>
      </top>
      <bottom/>
      <diagonal/>
    </border>
    <border>
      <left style="medium">
        <color indexed="64"/>
      </left>
      <right style="thin">
        <color indexed="0"/>
      </right>
      <top/>
      <bottom style="thin">
        <color indexed="0"/>
      </bottom>
      <diagonal/>
    </border>
    <border>
      <left style="medium">
        <color indexed="64"/>
      </left>
      <right/>
      <top/>
      <bottom style="medium">
        <color indexed="64"/>
      </bottom>
      <diagonal/>
    </border>
    <border>
      <left style="thin">
        <color indexed="0"/>
      </left>
      <right style="medium">
        <color indexed="64"/>
      </right>
      <top style="thin">
        <color indexed="0"/>
      </top>
      <bottom style="medium">
        <color indexed="64"/>
      </bottom>
      <diagonal/>
    </border>
    <border>
      <left style="thin">
        <color indexed="0"/>
      </left>
      <right style="thin">
        <color indexed="0"/>
      </right>
      <top style="thin">
        <color indexed="0"/>
      </top>
      <bottom/>
      <diagonal/>
    </border>
    <border>
      <left style="thin">
        <color indexed="0"/>
      </left>
      <right/>
      <top style="thin">
        <color indexed="0"/>
      </top>
      <bottom style="thin">
        <color indexed="0"/>
      </bottom>
      <diagonal/>
    </border>
    <border>
      <left/>
      <right/>
      <top/>
      <bottom style="thin">
        <color indexed="0"/>
      </bottom>
      <diagonal/>
    </border>
    <border>
      <left style="thin">
        <color indexed="64"/>
      </left>
      <right/>
      <top style="thin">
        <color indexed="0"/>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64"/>
      </right>
      <top style="thin">
        <color indexed="64"/>
      </top>
      <bottom style="thin">
        <color indexed="0"/>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medium">
        <color indexed="64"/>
      </left>
      <right/>
      <top/>
      <bottom/>
      <diagonal/>
    </border>
    <border>
      <left style="thin">
        <color indexed="0"/>
      </left>
      <right style="thin">
        <color indexed="64"/>
      </right>
      <top style="thin">
        <color indexed="0"/>
      </top>
      <bottom/>
      <diagonal/>
    </border>
    <border>
      <left style="thin">
        <color indexed="0"/>
      </left>
      <right style="thin">
        <color indexed="64"/>
      </right>
      <top/>
      <bottom style="thin">
        <color indexed="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0"/>
      </bottom>
      <diagonal/>
    </border>
    <border>
      <left style="thin">
        <color indexed="64"/>
      </left>
      <right/>
      <top style="thin">
        <color indexed="64"/>
      </top>
      <bottom style="thin">
        <color indexed="0"/>
      </bottom>
      <diagonal/>
    </border>
  </borders>
  <cellStyleXfs count="24">
    <xf numFmtId="0" fontId="0" fillId="0" borderId="0"/>
    <xf numFmtId="0" fontId="12" fillId="0" borderId="0">
      <alignment horizontal="center" vertical="top"/>
    </xf>
    <xf numFmtId="0" fontId="13" fillId="0" borderId="0">
      <alignment horizontal="center" vertical="center"/>
    </xf>
    <xf numFmtId="0" fontId="13" fillId="0" borderId="0">
      <alignment horizontal="center" vertical="center"/>
    </xf>
    <xf numFmtId="0" fontId="13" fillId="0" borderId="0">
      <alignment horizontal="left" vertical="center"/>
    </xf>
    <xf numFmtId="0" fontId="13" fillId="0" borderId="0">
      <alignment horizontal="right" vertical="center"/>
    </xf>
    <xf numFmtId="0" fontId="14" fillId="0" borderId="0">
      <alignment horizontal="left" vertical="center"/>
    </xf>
    <xf numFmtId="0" fontId="15" fillId="0" borderId="0"/>
    <xf numFmtId="0" fontId="20" fillId="0" borderId="0"/>
    <xf numFmtId="0" fontId="16" fillId="0" borderId="0"/>
    <xf numFmtId="0" fontId="21" fillId="0" borderId="0"/>
    <xf numFmtId="0" fontId="22" fillId="0" borderId="0"/>
    <xf numFmtId="0" fontId="15" fillId="0" borderId="0"/>
    <xf numFmtId="0" fontId="15" fillId="0" borderId="0"/>
    <xf numFmtId="164" fontId="22" fillId="0" borderId="0" applyFont="0" applyFill="0" applyBorder="0" applyAlignment="0" applyProtection="0"/>
    <xf numFmtId="9" fontId="16" fillId="0" borderId="0" applyFont="0" applyFill="0" applyBorder="0" applyAlignment="0" applyProtection="0"/>
    <xf numFmtId="164" fontId="16" fillId="0" borderId="0" applyFont="0" applyFill="0" applyBorder="0" applyAlignment="0" applyProtection="0"/>
    <xf numFmtId="0" fontId="12" fillId="0" borderId="0">
      <alignment horizontal="center" vertical="top"/>
    </xf>
    <xf numFmtId="0" fontId="48" fillId="0" borderId="0">
      <alignment horizontal="center" vertical="top"/>
    </xf>
    <xf numFmtId="0" fontId="13" fillId="0" borderId="0">
      <alignment horizontal="center" vertical="center"/>
    </xf>
    <xf numFmtId="0" fontId="13" fillId="0" borderId="0">
      <alignment horizontal="left" vertical="center"/>
    </xf>
    <xf numFmtId="0" fontId="13" fillId="0" borderId="0">
      <alignment horizontal="right" vertical="center"/>
    </xf>
    <xf numFmtId="0" fontId="15" fillId="0" borderId="0"/>
    <xf numFmtId="0" fontId="15" fillId="0" borderId="0"/>
  </cellStyleXfs>
  <cellXfs count="229">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8"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9"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9" fillId="0" borderId="0" xfId="0" applyFont="1" applyBorder="1" applyAlignment="1">
      <alignment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0" fillId="0" borderId="0" xfId="0" applyAlignment="1">
      <alignment wrapText="1"/>
    </xf>
    <xf numFmtId="0" fontId="2" fillId="0" borderId="2" xfId="0" applyFont="1" applyBorder="1" applyAlignment="1">
      <alignment vertical="center" wrapText="1"/>
    </xf>
    <xf numFmtId="0" fontId="2" fillId="0" borderId="4" xfId="0" applyFont="1" applyBorder="1" applyAlignment="1">
      <alignment vertical="center" wrapText="1"/>
    </xf>
    <xf numFmtId="0" fontId="10" fillId="0" borderId="0" xfId="0" applyFont="1" applyBorder="1" applyAlignment="1">
      <alignment vertical="center"/>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11" fillId="0" borderId="13" xfId="0" applyFont="1" applyBorder="1" applyAlignment="1">
      <alignment horizontal="center" vertical="center"/>
    </xf>
    <xf numFmtId="0" fontId="9" fillId="0" borderId="0" xfId="0" applyFont="1" applyAlignment="1">
      <alignment wrapText="1"/>
    </xf>
    <xf numFmtId="165" fontId="25" fillId="0" borderId="8" xfId="5" applyNumberFormat="1" applyFont="1" applyBorder="1" applyAlignment="1">
      <alignment horizontal="right" vertical="center" wrapText="1"/>
    </xf>
    <xf numFmtId="165" fontId="25" fillId="0" borderId="9" xfId="5" applyNumberFormat="1" applyFont="1" applyBorder="1" applyAlignment="1">
      <alignment horizontal="right" vertical="center" wrapText="1"/>
    </xf>
    <xf numFmtId="165" fontId="25" fillId="0" borderId="10" xfId="5" applyNumberFormat="1" applyFont="1" applyBorder="1" applyAlignment="1">
      <alignment horizontal="right" vertical="center" wrapText="1"/>
    </xf>
    <xf numFmtId="165" fontId="25" fillId="0" borderId="7" xfId="5" applyNumberFormat="1" applyFont="1" applyBorder="1" applyAlignment="1">
      <alignment horizontal="right" vertical="center" wrapText="1"/>
    </xf>
    <xf numFmtId="0" fontId="25" fillId="0" borderId="40" xfId="3" quotePrefix="1" applyFont="1" applyBorder="1" applyAlignment="1">
      <alignment horizontal="center" vertical="center" wrapText="1"/>
    </xf>
    <xf numFmtId="0" fontId="25" fillId="0" borderId="41" xfId="3" quotePrefix="1" applyFont="1" applyBorder="1" applyAlignment="1">
      <alignment horizontal="center" vertical="center" wrapText="1"/>
    </xf>
    <xf numFmtId="0" fontId="25" fillId="0" borderId="42" xfId="4" quotePrefix="1" applyFont="1" applyBorder="1" applyAlignment="1">
      <alignment horizontal="left" vertical="center" wrapText="1"/>
    </xf>
    <xf numFmtId="165" fontId="25" fillId="0" borderId="43" xfId="5" applyNumberFormat="1" applyFont="1" applyBorder="1" applyAlignment="1">
      <alignment horizontal="right" vertical="center" wrapText="1"/>
    </xf>
    <xf numFmtId="165" fontId="25" fillId="0" borderId="44" xfId="5" applyNumberFormat="1" applyFont="1" applyBorder="1" applyAlignment="1">
      <alignment horizontal="right" vertical="center" wrapText="1"/>
    </xf>
    <xf numFmtId="165" fontId="25" fillId="0" borderId="37" xfId="5" applyNumberFormat="1" applyFont="1" applyBorder="1" applyAlignment="1">
      <alignment horizontal="right" vertical="center" wrapText="1"/>
    </xf>
    <xf numFmtId="0" fontId="25" fillId="0" borderId="45" xfId="4" quotePrefix="1" applyFont="1" applyBorder="1" applyAlignment="1">
      <alignment horizontal="left" vertical="center" wrapText="1"/>
    </xf>
    <xf numFmtId="165" fontId="25" fillId="0" borderId="46" xfId="5" applyNumberFormat="1" applyFont="1" applyBorder="1" applyAlignment="1">
      <alignment horizontal="right" vertical="center" wrapText="1"/>
    </xf>
    <xf numFmtId="165" fontId="25" fillId="0" borderId="47" xfId="5" applyNumberFormat="1" applyFont="1" applyBorder="1" applyAlignment="1">
      <alignment horizontal="right" vertical="center" wrapText="1"/>
    </xf>
    <xf numFmtId="0" fontId="25" fillId="0" borderId="48" xfId="4" quotePrefix="1" applyFont="1" applyBorder="1" applyAlignment="1">
      <alignment horizontal="left" vertical="center" wrapText="1"/>
    </xf>
    <xf numFmtId="0" fontId="26" fillId="0" borderId="49" xfId="6" quotePrefix="1" applyFont="1" applyBorder="1" applyAlignment="1">
      <alignment horizontal="left" vertical="center" wrapText="1"/>
    </xf>
    <xf numFmtId="165" fontId="26" fillId="0" borderId="40" xfId="5" applyNumberFormat="1" applyFont="1" applyBorder="1" applyAlignment="1">
      <alignment horizontal="right" vertical="center" wrapText="1"/>
    </xf>
    <xf numFmtId="165" fontId="26" fillId="0" borderId="21" xfId="5" applyNumberFormat="1" applyFont="1" applyBorder="1" applyAlignment="1">
      <alignment horizontal="right" vertical="center" wrapText="1"/>
    </xf>
    <xf numFmtId="165" fontId="26" fillId="0" borderId="50" xfId="5" applyNumberFormat="1" applyFont="1" applyBorder="1" applyAlignment="1">
      <alignment horizontal="right" vertical="center" wrapText="1"/>
    </xf>
    <xf numFmtId="0" fontId="0" fillId="0" borderId="0" xfId="0" applyAlignment="1">
      <alignment horizontal="justify" vertical="center"/>
    </xf>
    <xf numFmtId="0" fontId="0" fillId="0" borderId="0" xfId="0" applyAlignment="1">
      <alignment horizontal="justify"/>
    </xf>
    <xf numFmtId="0" fontId="30" fillId="0" borderId="5" xfId="4" quotePrefix="1" applyFont="1" applyBorder="1" applyAlignment="1">
      <alignment horizontal="left" vertical="center" wrapText="1"/>
    </xf>
    <xf numFmtId="165" fontId="30" fillId="0" borderId="54" xfId="5" applyNumberFormat="1" applyFont="1" applyBorder="1" applyAlignment="1">
      <alignment horizontal="right" vertical="center" wrapText="1"/>
    </xf>
    <xf numFmtId="165" fontId="30" fillId="0" borderId="5" xfId="5" applyNumberFormat="1" applyFont="1" applyBorder="1" applyAlignment="1">
      <alignment horizontal="right" vertical="center" wrapText="1"/>
    </xf>
    <xf numFmtId="0" fontId="37" fillId="0" borderId="0" xfId="0" applyFont="1" applyBorder="1" applyAlignment="1">
      <alignment vertical="center" wrapText="1"/>
    </xf>
    <xf numFmtId="165" fontId="13" fillId="0" borderId="59" xfId="5" applyNumberFormat="1" applyBorder="1" applyAlignment="1">
      <alignment horizontal="right" vertical="center" wrapText="1"/>
    </xf>
    <xf numFmtId="0" fontId="30" fillId="0" borderId="5" xfId="2" quotePrefix="1" applyFont="1" applyBorder="1" applyAlignment="1">
      <alignment horizontal="center" vertical="center" wrapText="1"/>
    </xf>
    <xf numFmtId="0" fontId="29" fillId="0" borderId="0" xfId="0" applyFont="1" applyBorder="1" applyAlignment="1">
      <alignment vertical="center"/>
    </xf>
    <xf numFmtId="0" fontId="9" fillId="0" borderId="0" xfId="0" applyFont="1" applyBorder="1" applyAlignment="1">
      <alignment vertical="center"/>
    </xf>
    <xf numFmtId="0" fontId="29" fillId="0" borderId="5" xfId="0" applyFont="1" applyBorder="1" applyAlignment="1">
      <alignment horizontal="center" vertical="center" wrapText="1"/>
    </xf>
    <xf numFmtId="3" fontId="31" fillId="0" borderId="5" xfId="0" applyNumberFormat="1" applyFont="1" applyBorder="1" applyAlignment="1">
      <alignment horizontal="center" vertical="center" wrapText="1"/>
    </xf>
    <xf numFmtId="0" fontId="29" fillId="0" borderId="5" xfId="0" applyFont="1" applyBorder="1" applyAlignment="1">
      <alignment vertical="center"/>
    </xf>
    <xf numFmtId="4" fontId="29" fillId="0" borderId="5" xfId="0" applyNumberFormat="1" applyFont="1" applyBorder="1" applyAlignment="1">
      <alignment vertical="center"/>
    </xf>
    <xf numFmtId="0" fontId="31" fillId="0" borderId="5" xfId="0" applyFont="1" applyBorder="1" applyAlignment="1">
      <alignment vertical="center" wrapText="1"/>
    </xf>
    <xf numFmtId="164" fontId="31" fillId="0" borderId="5" xfId="14" applyFont="1" applyFill="1" applyBorder="1" applyAlignment="1">
      <alignment horizontal="right" vertical="center" wrapText="1"/>
    </xf>
    <xf numFmtId="164" fontId="31" fillId="0" borderId="5" xfId="14" applyFont="1" applyFill="1" applyBorder="1" applyAlignment="1">
      <alignment horizontal="right" vertical="center"/>
    </xf>
    <xf numFmtId="165" fontId="35" fillId="0" borderId="5" xfId="5" applyNumberFormat="1" applyFont="1" applyBorder="1" applyAlignment="1">
      <alignment horizontal="right" vertical="center" wrapText="1"/>
    </xf>
    <xf numFmtId="0" fontId="29" fillId="0" borderId="0" xfId="0" applyFont="1" applyBorder="1" applyAlignment="1">
      <alignment vertical="center" wrapText="1"/>
    </xf>
    <xf numFmtId="0" fontId="37" fillId="0" borderId="0" xfId="0" applyFont="1" applyBorder="1" applyAlignment="1">
      <alignment vertical="center"/>
    </xf>
    <xf numFmtId="4" fontId="37" fillId="0" borderId="0" xfId="0" applyNumberFormat="1" applyFont="1" applyBorder="1" applyAlignment="1">
      <alignment vertical="center"/>
    </xf>
    <xf numFmtId="0" fontId="0" fillId="0" borderId="60" xfId="0" applyBorder="1" applyAlignment="1"/>
    <xf numFmtId="165" fontId="42" fillId="0" borderId="51" xfId="5" applyNumberFormat="1" applyFont="1" applyBorder="1" applyAlignment="1">
      <alignment horizontal="right" vertical="center" wrapText="1"/>
    </xf>
    <xf numFmtId="4" fontId="43" fillId="0" borderId="5" xfId="0" applyNumberFormat="1" applyFont="1" applyBorder="1" applyAlignment="1"/>
    <xf numFmtId="165" fontId="30" fillId="0" borderId="5" xfId="5" applyNumberFormat="1" applyFont="1" applyFill="1" applyBorder="1" applyAlignment="1">
      <alignment horizontal="right" vertical="center" wrapText="1"/>
    </xf>
    <xf numFmtId="165" fontId="42" fillId="0" borderId="56" xfId="5" applyNumberFormat="1" applyFont="1" applyBorder="1" applyAlignment="1">
      <alignment horizontal="right" vertical="center" wrapText="1"/>
    </xf>
    <xf numFmtId="4" fontId="40" fillId="0" borderId="5" xfId="0" applyNumberFormat="1" applyFont="1" applyBorder="1" applyAlignment="1">
      <alignment horizontal="right"/>
    </xf>
    <xf numFmtId="165" fontId="13" fillId="0" borderId="54" xfId="5" applyNumberFormat="1" applyBorder="1" applyAlignment="1">
      <alignment horizontal="right" vertical="center" wrapText="1"/>
    </xf>
    <xf numFmtId="0" fontId="19" fillId="0" borderId="62" xfId="0" applyFont="1" applyBorder="1" applyAlignment="1">
      <alignment horizontal="center" vertical="center" wrapText="1"/>
    </xf>
    <xf numFmtId="0" fontId="19" fillId="0" borderId="15" xfId="0" applyFont="1" applyBorder="1" applyAlignment="1">
      <alignment horizontal="center" vertical="center" wrapText="1"/>
    </xf>
    <xf numFmtId="0" fontId="14" fillId="0" borderId="11" xfId="6" quotePrefix="1" applyBorder="1" applyAlignment="1">
      <alignment vertical="center" wrapText="1"/>
    </xf>
    <xf numFmtId="0" fontId="41" fillId="0" borderId="6" xfId="0" applyFont="1" applyBorder="1" applyAlignment="1"/>
    <xf numFmtId="0" fontId="14" fillId="0" borderId="6" xfId="6" quotePrefix="1" applyFont="1" applyBorder="1" applyAlignment="1">
      <alignment vertical="center" wrapText="1"/>
    </xf>
    <xf numFmtId="4" fontId="43" fillId="0" borderId="6" xfId="0" applyNumberFormat="1" applyFont="1" applyBorder="1" applyAlignment="1"/>
    <xf numFmtId="0" fontId="13" fillId="0" borderId="8" xfId="4" quotePrefix="1" applyBorder="1" applyAlignment="1">
      <alignment horizontal="left" vertical="center" wrapText="1"/>
    </xf>
    <xf numFmtId="165" fontId="13" fillId="0" borderId="53" xfId="5" applyNumberFormat="1" applyBorder="1" applyAlignment="1">
      <alignment horizontal="right" vertical="center" wrapText="1"/>
    </xf>
    <xf numFmtId="165" fontId="13" fillId="0" borderId="8" xfId="5" applyNumberFormat="1" applyBorder="1" applyAlignment="1">
      <alignment horizontal="right" vertical="center" wrapText="1"/>
    </xf>
    <xf numFmtId="165" fontId="13" fillId="0" borderId="9" xfId="5" applyNumberFormat="1" applyBorder="1" applyAlignment="1">
      <alignment horizontal="right" vertical="center" wrapText="1"/>
    </xf>
    <xf numFmtId="0" fontId="13" fillId="0" borderId="59" xfId="4" quotePrefix="1" applyBorder="1" applyAlignment="1">
      <alignment horizontal="left" vertical="center" wrapText="1"/>
    </xf>
    <xf numFmtId="0" fontId="13" fillId="0" borderId="7" xfId="4" quotePrefix="1" applyBorder="1" applyAlignment="1">
      <alignment horizontal="left" vertical="center" wrapText="1"/>
    </xf>
    <xf numFmtId="165" fontId="13" fillId="0" borderId="7" xfId="5" applyNumberFormat="1" applyBorder="1" applyAlignment="1">
      <alignment horizontal="right" vertical="center" wrapText="1"/>
    </xf>
    <xf numFmtId="165" fontId="13" fillId="0" borderId="10" xfId="5" applyNumberFormat="1" applyBorder="1" applyAlignment="1">
      <alignment horizontal="right" vertical="center" wrapText="1"/>
    </xf>
    <xf numFmtId="0" fontId="0" fillId="0" borderId="53" xfId="0" applyBorder="1" applyAlignment="1">
      <alignment horizontal="center" wrapText="1"/>
    </xf>
    <xf numFmtId="0" fontId="13" fillId="0" borderId="7" xfId="2" quotePrefix="1" applyBorder="1" applyAlignment="1">
      <alignment horizontal="center" vertical="center" wrapText="1"/>
    </xf>
    <xf numFmtId="0" fontId="13" fillId="0" borderId="58" xfId="2" quotePrefix="1" applyFont="1" applyBorder="1" applyAlignment="1">
      <alignment horizontal="center" vertical="center" wrapText="1"/>
    </xf>
    <xf numFmtId="0" fontId="39" fillId="0" borderId="57" xfId="0" applyFont="1" applyBorder="1" applyAlignment="1">
      <alignment horizontal="left" wrapText="1"/>
    </xf>
    <xf numFmtId="4" fontId="6" fillId="0" borderId="0" xfId="0" applyNumberFormat="1" applyFont="1" applyBorder="1" applyAlignment="1">
      <alignment vertical="center" wrapText="1"/>
    </xf>
    <xf numFmtId="165" fontId="13" fillId="0" borderId="52" xfId="5" applyNumberFormat="1" applyBorder="1" applyAlignment="1">
      <alignment horizontal="right" vertical="center" wrapText="1"/>
    </xf>
    <xf numFmtId="4" fontId="40" fillId="0" borderId="6" xfId="0" applyNumberFormat="1" applyFont="1" applyBorder="1" applyAlignment="1">
      <alignment horizontal="right"/>
    </xf>
    <xf numFmtId="4" fontId="44" fillId="0" borderId="5" xfId="0" applyNumberFormat="1" applyFont="1" applyFill="1" applyBorder="1" applyAlignment="1">
      <alignment horizontal="center" vertical="center" wrapText="1"/>
    </xf>
    <xf numFmtId="0" fontId="0" fillId="0" borderId="61" xfId="0" applyBorder="1" applyAlignment="1"/>
    <xf numFmtId="0" fontId="10" fillId="0" borderId="0" xfId="0" applyFont="1" applyBorder="1" applyAlignment="1">
      <alignment horizontal="center" vertical="center" wrapText="1"/>
    </xf>
    <xf numFmtId="0" fontId="9" fillId="0" borderId="27" xfId="0" applyFont="1" applyBorder="1" applyAlignment="1">
      <alignment horizontal="center" vertical="center" wrapText="1"/>
    </xf>
    <xf numFmtId="165" fontId="37" fillId="0" borderId="0" xfId="0" applyNumberFormat="1" applyFont="1" applyBorder="1" applyAlignment="1">
      <alignment vertical="center" wrapText="1"/>
    </xf>
    <xf numFmtId="0" fontId="11" fillId="0" borderId="0" xfId="0" applyFont="1" applyAlignment="1">
      <alignment horizontal="justify" vertical="center" wrapText="1"/>
    </xf>
    <xf numFmtId="4" fontId="11" fillId="0" borderId="0" xfId="0" applyNumberFormat="1" applyFont="1" applyAlignment="1">
      <alignment vertical="center" wrapText="1"/>
    </xf>
    <xf numFmtId="0" fontId="11" fillId="0" borderId="0" xfId="0" applyFont="1" applyAlignment="1">
      <alignment vertical="center" wrapText="1"/>
    </xf>
    <xf numFmtId="0" fontId="46" fillId="0" borderId="0" xfId="0" applyFont="1"/>
    <xf numFmtId="0" fontId="11" fillId="0" borderId="0" xfId="0" applyFont="1"/>
    <xf numFmtId="0" fontId="11" fillId="0" borderId="0" xfId="0" applyFont="1" applyAlignment="1">
      <alignment horizontal="center" wrapText="1"/>
    </xf>
    <xf numFmtId="0" fontId="28" fillId="0" borderId="0" xfId="0" applyFont="1" applyFill="1" applyAlignment="1">
      <alignment wrapText="1"/>
    </xf>
    <xf numFmtId="0" fontId="33" fillId="0" borderId="5" xfId="4" applyFont="1" applyBorder="1" applyAlignment="1">
      <alignment horizontal="left" vertical="center" wrapText="1"/>
    </xf>
    <xf numFmtId="0" fontId="11" fillId="0" borderId="0" xfId="0" applyFont="1" applyAlignment="1">
      <alignment wrapText="1"/>
    </xf>
    <xf numFmtId="0" fontId="9" fillId="0" borderId="0" xfId="0" applyFont="1"/>
    <xf numFmtId="0" fontId="49" fillId="0" borderId="0" xfId="0" applyFont="1" applyFill="1" applyAlignment="1">
      <alignment wrapText="1"/>
    </xf>
    <xf numFmtId="165" fontId="33" fillId="0" borderId="54" xfId="5" applyNumberFormat="1" applyFont="1" applyBorder="1" applyAlignment="1">
      <alignment horizontal="right" vertical="center" wrapText="1"/>
    </xf>
    <xf numFmtId="0" fontId="33" fillId="0" borderId="5" xfId="4" quotePrefix="1" applyFont="1" applyBorder="1" applyAlignment="1">
      <alignment horizontal="left" vertical="center" wrapText="1"/>
    </xf>
    <xf numFmtId="165" fontId="13" fillId="0" borderId="69" xfId="5" applyNumberFormat="1" applyBorder="1" applyAlignment="1">
      <alignment horizontal="right" vertical="center" wrapText="1"/>
    </xf>
    <xf numFmtId="165" fontId="30" fillId="0" borderId="59" xfId="5" applyNumberFormat="1" applyFont="1" applyBorder="1" applyAlignment="1">
      <alignment horizontal="right" vertical="center" wrapText="1"/>
    </xf>
    <xf numFmtId="0" fontId="30" fillId="0" borderId="59" xfId="4" quotePrefix="1" applyFont="1" applyBorder="1" applyAlignment="1">
      <alignment horizontal="left" vertical="center" wrapText="1"/>
    </xf>
    <xf numFmtId="165" fontId="13" fillId="0" borderId="0" xfId="5" applyNumberFormat="1" applyBorder="1" applyAlignment="1">
      <alignment horizontal="right" vertical="center" wrapText="1"/>
    </xf>
    <xf numFmtId="165" fontId="13" fillId="0" borderId="70" xfId="5" applyNumberFormat="1" applyBorder="1" applyAlignment="1">
      <alignment horizontal="right" vertical="center" wrapText="1"/>
    </xf>
    <xf numFmtId="0" fontId="13" fillId="0" borderId="67" xfId="4" quotePrefix="1" applyBorder="1" applyAlignment="1">
      <alignment horizontal="left" vertical="center" wrapText="1"/>
    </xf>
    <xf numFmtId="165" fontId="13" fillId="0" borderId="71" xfId="5" applyNumberFormat="1" applyBorder="1" applyAlignment="1">
      <alignment horizontal="right" vertical="center" wrapText="1"/>
    </xf>
    <xf numFmtId="165" fontId="13" fillId="0" borderId="67" xfId="5" applyNumberFormat="1" applyBorder="1" applyAlignment="1">
      <alignment horizontal="right" vertical="center" wrapText="1"/>
    </xf>
    <xf numFmtId="165" fontId="45" fillId="0" borderId="5" xfId="0" applyNumberFormat="1" applyFont="1" applyFill="1" applyBorder="1" applyAlignment="1">
      <alignment horizontal="right" vertical="center"/>
    </xf>
    <xf numFmtId="0" fontId="45" fillId="0" borderId="5" xfId="0" applyFont="1" applyFill="1" applyBorder="1" applyAlignment="1">
      <alignment vertical="center"/>
    </xf>
    <xf numFmtId="2" fontId="45" fillId="0" borderId="5" xfId="0" applyNumberFormat="1" applyFont="1" applyFill="1" applyBorder="1" applyAlignment="1">
      <alignment horizontal="right" vertical="center"/>
    </xf>
    <xf numFmtId="165" fontId="42" fillId="0" borderId="56" xfId="5" applyNumberFormat="1" applyFont="1" applyFill="1" applyBorder="1" applyAlignment="1">
      <alignment horizontal="right" vertical="center" wrapText="1"/>
    </xf>
    <xf numFmtId="4" fontId="31" fillId="0" borderId="5" xfId="0" applyNumberFormat="1" applyFont="1" applyFill="1" applyBorder="1" applyAlignment="1">
      <alignment horizontal="right" vertical="center"/>
    </xf>
    <xf numFmtId="4" fontId="33" fillId="0" borderId="5" xfId="0" applyNumberFormat="1" applyFont="1" applyFill="1" applyBorder="1" applyAlignment="1">
      <alignment horizontal="right" vertical="center"/>
    </xf>
    <xf numFmtId="4" fontId="34" fillId="0" borderId="5" xfId="0" applyNumberFormat="1" applyFont="1" applyFill="1" applyBorder="1" applyAlignment="1">
      <alignment horizontal="center" vertical="center"/>
    </xf>
    <xf numFmtId="165" fontId="35" fillId="0" borderId="5" xfId="5" applyNumberFormat="1" applyFont="1" applyFill="1" applyBorder="1" applyAlignment="1">
      <alignment horizontal="right" vertical="center" wrapText="1"/>
    </xf>
    <xf numFmtId="0" fontId="2" fillId="0" borderId="0" xfId="0" applyFont="1" applyFill="1" applyAlignment="1">
      <alignment horizontal="left"/>
    </xf>
    <xf numFmtId="0" fontId="1" fillId="0" borderId="0" xfId="0" applyFont="1" applyAlignment="1">
      <alignment horizontal="center" wrapText="1"/>
    </xf>
    <xf numFmtId="0" fontId="0" fillId="0" borderId="0" xfId="0" applyAlignment="1">
      <alignment horizontal="center" wrapText="1"/>
    </xf>
    <xf numFmtId="0" fontId="2" fillId="0" borderId="0" xfId="0" applyFont="1" applyFill="1" applyAlignment="1">
      <alignment horizontal="right"/>
    </xf>
    <xf numFmtId="0" fontId="24" fillId="0" borderId="0" xfId="0" applyFont="1" applyAlignment="1">
      <alignment horizontal="center" wrapText="1"/>
    </xf>
    <xf numFmtId="0" fontId="2" fillId="0" borderId="0" xfId="0" applyFont="1" applyFill="1" applyAlignment="1"/>
    <xf numFmtId="0" fontId="18" fillId="0" borderId="0" xfId="0" applyFont="1" applyFill="1" applyAlignment="1">
      <alignment horizontal="center" wrapText="1"/>
    </xf>
    <xf numFmtId="0" fontId="10" fillId="0" borderId="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4" fontId="11" fillId="0" borderId="13"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9" fontId="17" fillId="0" borderId="33" xfId="0" applyNumberFormat="1" applyFont="1" applyFill="1" applyBorder="1" applyAlignment="1">
      <alignment horizontal="center" vertical="top" wrapText="1"/>
    </xf>
    <xf numFmtId="0" fontId="17" fillId="0" borderId="25"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2" xfId="0" applyFont="1" applyFill="1" applyBorder="1" applyAlignment="1">
      <alignment horizontal="center" vertical="top" wrapText="1"/>
    </xf>
    <xf numFmtId="4" fontId="19" fillId="0" borderId="23" xfId="0" applyNumberFormat="1" applyFont="1" applyBorder="1" applyAlignment="1">
      <alignment horizontal="center" vertical="center" wrapText="1"/>
    </xf>
    <xf numFmtId="4" fontId="19" fillId="0" borderId="24" xfId="0" applyNumberFormat="1" applyFont="1" applyBorder="1" applyAlignment="1">
      <alignment horizontal="center" vertical="center" wrapText="1"/>
    </xf>
    <xf numFmtId="4" fontId="19" fillId="0" borderId="31" xfId="0" applyNumberFormat="1" applyFont="1" applyFill="1" applyBorder="1" applyAlignment="1">
      <alignment horizontal="center" vertical="center" wrapText="1"/>
    </xf>
    <xf numFmtId="4" fontId="19" fillId="0" borderId="32" xfId="0" applyNumberFormat="1" applyFont="1" applyFill="1" applyBorder="1" applyAlignment="1">
      <alignment horizontal="center" vertical="center" wrapText="1"/>
    </xf>
    <xf numFmtId="4" fontId="19" fillId="0" borderId="31" xfId="0" applyNumberFormat="1" applyFont="1" applyBorder="1" applyAlignment="1">
      <alignment horizontal="center" vertical="center" wrapText="1"/>
    </xf>
    <xf numFmtId="4" fontId="19" fillId="0" borderId="32" xfId="0" applyNumberFormat="1" applyFont="1" applyBorder="1" applyAlignment="1">
      <alignment horizontal="center" vertical="center" wrapText="1"/>
    </xf>
    <xf numFmtId="4" fontId="19" fillId="0" borderId="13" xfId="0" applyNumberFormat="1" applyFont="1" applyBorder="1" applyAlignment="1">
      <alignment horizontal="center" vertical="center" wrapText="1"/>
    </xf>
    <xf numFmtId="4" fontId="19" fillId="0" borderId="13" xfId="0" applyNumberFormat="1" applyFont="1" applyFill="1" applyBorder="1" applyAlignment="1">
      <alignment horizontal="center" vertical="center" wrapText="1"/>
    </xf>
    <xf numFmtId="4" fontId="19" fillId="0" borderId="14" xfId="0" applyNumberFormat="1" applyFont="1" applyFill="1" applyBorder="1" applyAlignment="1">
      <alignment horizontal="center" vertical="center" wrapText="1"/>
    </xf>
    <xf numFmtId="0" fontId="19" fillId="0" borderId="0" xfId="0" applyFont="1" applyAlignment="1">
      <alignment horizontal="justify" vertical="center" wrapText="1"/>
    </xf>
    <xf numFmtId="165" fontId="23" fillId="0" borderId="5" xfId="5" applyNumberFormat="1" applyFont="1" applyBorder="1" applyAlignment="1">
      <alignment horizontal="center" vertical="center" wrapText="1"/>
    </xf>
    <xf numFmtId="4" fontId="19" fillId="0" borderId="5" xfId="0" applyNumberFormat="1" applyFont="1" applyBorder="1" applyAlignment="1">
      <alignment horizontal="center" vertical="center" wrapText="1"/>
    </xf>
    <xf numFmtId="4" fontId="19" fillId="0" borderId="5" xfId="0" applyNumberFormat="1" applyFont="1" applyFill="1" applyBorder="1" applyAlignment="1">
      <alignment horizontal="center" vertical="center" wrapText="1"/>
    </xf>
    <xf numFmtId="4" fontId="19" fillId="0" borderId="16" xfId="0" applyNumberFormat="1" applyFont="1" applyFill="1" applyBorder="1" applyAlignment="1">
      <alignment horizontal="center" vertical="center" wrapText="1"/>
    </xf>
    <xf numFmtId="0" fontId="11" fillId="0" borderId="19" xfId="0" applyFont="1" applyFill="1" applyBorder="1" applyAlignment="1">
      <alignment horizontal="left" vertical="center" wrapText="1"/>
    </xf>
    <xf numFmtId="0" fontId="11" fillId="0" borderId="0" xfId="0" applyFont="1" applyFill="1" applyAlignment="1">
      <alignment horizontal="left" vertical="center" wrapText="1"/>
    </xf>
    <xf numFmtId="0" fontId="10" fillId="0" borderId="0" xfId="0" applyFont="1" applyAlignment="1">
      <alignment horizontal="center" vertical="center" wrapText="1"/>
    </xf>
    <xf numFmtId="0" fontId="25" fillId="0" borderId="36" xfId="2" quotePrefix="1" applyFont="1" applyBorder="1" applyAlignment="1">
      <alignment horizontal="center" vertical="center" wrapText="1"/>
    </xf>
    <xf numFmtId="0" fontId="9" fillId="0" borderId="37" xfId="0" applyFont="1" applyBorder="1" applyAlignment="1">
      <alignment horizontal="center" wrapText="1"/>
    </xf>
    <xf numFmtId="0" fontId="25" fillId="0" borderId="0" xfId="1" quotePrefix="1" applyFont="1" applyAlignment="1">
      <alignment horizontal="center" vertical="top" wrapText="1"/>
    </xf>
    <xf numFmtId="0" fontId="25" fillId="0" borderId="0" xfId="1" applyFont="1" applyAlignment="1">
      <alignment horizontal="center" vertical="top" wrapText="1"/>
    </xf>
    <xf numFmtId="0" fontId="25" fillId="0" borderId="34" xfId="2" quotePrefix="1" applyFont="1" applyBorder="1" applyAlignment="1">
      <alignment horizontal="center" vertical="center" wrapText="1"/>
    </xf>
    <xf numFmtId="0" fontId="9" fillId="0" borderId="38" xfId="0" applyFont="1" applyBorder="1" applyAlignment="1">
      <alignment horizontal="center" wrapText="1"/>
    </xf>
    <xf numFmtId="0" fontId="25" fillId="0" borderId="35" xfId="2" quotePrefix="1" applyFont="1" applyBorder="1" applyAlignment="1">
      <alignment horizontal="center" vertical="center" wrapText="1"/>
    </xf>
    <xf numFmtId="0" fontId="9" fillId="0" borderId="39" xfId="0" applyFont="1" applyBorder="1" applyAlignment="1">
      <alignment horizontal="center" wrapText="1"/>
    </xf>
    <xf numFmtId="0" fontId="23" fillId="0" borderId="65" xfId="1" quotePrefix="1" applyFont="1" applyBorder="1" applyAlignment="1">
      <alignment horizontal="center" vertical="top" wrapText="1"/>
    </xf>
    <xf numFmtId="0" fontId="23" fillId="0" borderId="0" xfId="1" quotePrefix="1" applyFont="1" applyBorder="1" applyAlignment="1">
      <alignment horizontal="center" vertical="top" wrapText="1"/>
    </xf>
    <xf numFmtId="4" fontId="44" fillId="0" borderId="5" xfId="0" applyNumberFormat="1" applyFont="1" applyFill="1" applyBorder="1" applyAlignment="1">
      <alignment horizontal="center" vertical="center" wrapText="1"/>
    </xf>
    <xf numFmtId="0" fontId="10" fillId="0" borderId="0" xfId="0" applyFont="1" applyAlignment="1">
      <alignment horizontal="left" wrapText="1"/>
    </xf>
    <xf numFmtId="0" fontId="13" fillId="0" borderId="51" xfId="2" quotePrefix="1" applyBorder="1" applyAlignment="1">
      <alignment horizontal="center" vertical="center" wrapText="1"/>
    </xf>
    <xf numFmtId="0" fontId="0" fillId="0" borderId="7" xfId="0" applyBorder="1" applyAlignment="1">
      <alignment horizontal="center" wrapText="1"/>
    </xf>
    <xf numFmtId="0" fontId="13" fillId="0" borderId="66" xfId="2" quotePrefix="1" applyFont="1" applyBorder="1" applyAlignment="1">
      <alignment horizontal="center" vertical="center" wrapText="1"/>
    </xf>
    <xf numFmtId="0" fontId="13" fillId="0" borderId="67" xfId="2" quotePrefix="1" applyFont="1" applyBorder="1" applyAlignment="1">
      <alignment horizontal="center" vertical="center" wrapText="1"/>
    </xf>
    <xf numFmtId="0" fontId="13" fillId="0" borderId="63" xfId="2" quotePrefix="1" applyBorder="1" applyAlignment="1">
      <alignment horizontal="center" vertical="center" wrapText="1"/>
    </xf>
    <xf numFmtId="0" fontId="0" fillId="0" borderId="64" xfId="0" applyBorder="1" applyAlignment="1">
      <alignment horizontal="center" wrapText="1"/>
    </xf>
    <xf numFmtId="4" fontId="45" fillId="0" borderId="68" xfId="0" applyNumberFormat="1" applyFont="1" applyFill="1" applyBorder="1" applyAlignment="1">
      <alignment horizontal="right" vertical="center"/>
    </xf>
    <xf numFmtId="0" fontId="45" fillId="0" borderId="55" xfId="0" applyFont="1" applyFill="1" applyBorder="1" applyAlignment="1">
      <alignment horizontal="right" vertical="center"/>
    </xf>
    <xf numFmtId="0" fontId="45" fillId="0" borderId="68" xfId="0" applyFont="1" applyFill="1" applyBorder="1" applyAlignment="1">
      <alignment horizontal="center" vertical="center"/>
    </xf>
    <xf numFmtId="0" fontId="45" fillId="0" borderId="55" xfId="0" applyFont="1" applyFill="1" applyBorder="1" applyAlignment="1">
      <alignment horizontal="center" vertical="center"/>
    </xf>
    <xf numFmtId="165" fontId="45" fillId="0" borderId="68" xfId="0" applyNumberFormat="1" applyFont="1" applyFill="1" applyBorder="1" applyAlignment="1">
      <alignment horizontal="right" vertical="center"/>
    </xf>
    <xf numFmtId="165" fontId="45" fillId="0" borderId="55" xfId="0" applyNumberFormat="1" applyFont="1" applyFill="1" applyBorder="1" applyAlignment="1">
      <alignment horizontal="right" vertical="center"/>
    </xf>
    <xf numFmtId="0" fontId="32" fillId="0" borderId="5" xfId="0" applyFont="1" applyBorder="1" applyAlignment="1">
      <alignment horizontal="left" vertical="center" wrapText="1"/>
    </xf>
    <xf numFmtId="0" fontId="35" fillId="0" borderId="6" xfId="4" applyFont="1" applyBorder="1" applyAlignment="1">
      <alignment horizontal="left" vertical="center" wrapText="1"/>
    </xf>
    <xf numFmtId="0" fontId="35" fillId="0" borderId="12" xfId="4" quotePrefix="1" applyFont="1" applyBorder="1" applyAlignment="1">
      <alignment horizontal="left" vertical="center" wrapText="1"/>
    </xf>
    <xf numFmtId="0" fontId="36" fillId="0" borderId="0" xfId="0" applyFont="1" applyBorder="1" applyAlignment="1">
      <alignment horizontal="left" vertical="center" wrapText="1"/>
    </xf>
    <xf numFmtId="0" fontId="27" fillId="0" borderId="0" xfId="1" applyFont="1" applyAlignment="1">
      <alignment horizontal="center" vertical="center" wrapText="1"/>
    </xf>
    <xf numFmtId="0" fontId="29" fillId="0" borderId="5" xfId="0" applyFont="1" applyBorder="1" applyAlignment="1">
      <alignment horizontal="center" vertical="center" wrapText="1"/>
    </xf>
    <xf numFmtId="0" fontId="30" fillId="0" borderId="5" xfId="2" quotePrefix="1" applyFont="1" applyBorder="1" applyAlignment="1">
      <alignment horizontal="center" vertical="center" wrapText="1"/>
    </xf>
    <xf numFmtId="0" fontId="30" fillId="0" borderId="51" xfId="2" quotePrefix="1" applyFont="1" applyBorder="1" applyAlignment="1">
      <alignment horizontal="center" vertical="center" wrapText="1"/>
    </xf>
    <xf numFmtId="0" fontId="29" fillId="0" borderId="7" xfId="0" applyFont="1" applyBorder="1" applyAlignment="1">
      <alignment horizontal="center" wrapText="1"/>
    </xf>
    <xf numFmtId="4" fontId="31" fillId="0" borderId="5" xfId="0" applyNumberFormat="1" applyFont="1" applyFill="1" applyBorder="1" applyAlignment="1">
      <alignment horizontal="center" vertical="center" wrapText="1"/>
    </xf>
    <xf numFmtId="0" fontId="9" fillId="0" borderId="0" xfId="0" applyFont="1" applyAlignment="1">
      <alignment horizontal="left"/>
    </xf>
    <xf numFmtId="0" fontId="9" fillId="2" borderId="0" xfId="0" applyFont="1" applyFill="1" applyAlignment="1">
      <alignment horizontal="justify" vertical="center" wrapText="1"/>
    </xf>
    <xf numFmtId="0" fontId="9" fillId="2" borderId="0" xfId="0" applyFont="1" applyFill="1" applyAlignment="1">
      <alignment horizontal="justify" vertical="center"/>
    </xf>
    <xf numFmtId="0" fontId="38" fillId="0" borderId="0" xfId="0" applyFont="1" applyFill="1" applyAlignment="1">
      <alignment horizontal="center" vertical="center" wrapText="1"/>
    </xf>
    <xf numFmtId="0" fontId="11" fillId="2" borderId="0" xfId="0" applyNumberFormat="1" applyFont="1" applyFill="1" applyAlignment="1">
      <alignment horizontal="justify" vertical="center" wrapText="1"/>
    </xf>
    <xf numFmtId="0" fontId="11" fillId="2" borderId="0" xfId="0" applyNumberFormat="1" applyFont="1" applyFill="1" applyAlignment="1">
      <alignment horizontal="justify" vertical="center"/>
    </xf>
    <xf numFmtId="0" fontId="11" fillId="2" borderId="0" xfId="0" applyFont="1" applyFill="1" applyAlignment="1">
      <alignment horizontal="justify" vertical="center" wrapText="1"/>
    </xf>
    <xf numFmtId="0" fontId="11" fillId="2" borderId="0" xfId="0" applyFont="1" applyFill="1" applyAlignment="1">
      <alignment horizontal="justify" vertical="center"/>
    </xf>
    <xf numFmtId="0" fontId="9"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1" fillId="2" borderId="0" xfId="0" applyFont="1" applyFill="1" applyAlignment="1">
      <alignment horizontal="justify" wrapText="1"/>
    </xf>
    <xf numFmtId="0" fontId="11" fillId="2" borderId="0" xfId="0" applyNumberFormat="1" applyFont="1" applyFill="1" applyAlignment="1">
      <alignment horizontal="justify" wrapText="1"/>
    </xf>
    <xf numFmtId="0" fontId="46" fillId="2" borderId="0" xfId="0" applyFont="1" applyFill="1" applyAlignment="1">
      <alignment horizontal="justify" wrapText="1"/>
    </xf>
    <xf numFmtId="0" fontId="11" fillId="0" borderId="0" xfId="0" applyFont="1" applyAlignment="1">
      <alignment horizontal="left" vertical="center" wrapText="1"/>
    </xf>
    <xf numFmtId="0" fontId="11" fillId="0" borderId="0" xfId="0" applyFont="1" applyAlignment="1">
      <alignment horizontal="left" wrapText="1"/>
    </xf>
    <xf numFmtId="0" fontId="27" fillId="2" borderId="0" xfId="0" applyFont="1" applyFill="1" applyAlignment="1">
      <alignment horizontal="justify" vertical="center" wrapText="1"/>
    </xf>
  </cellXfs>
  <cellStyles count="24">
    <cellStyle name="S0" xfId="1"/>
    <cellStyle name="S0 2" xfId="17"/>
    <cellStyle name="S0_60 лет Октября, 1" xfId="18"/>
    <cellStyle name="S1" xfId="2"/>
    <cellStyle name="S1 2" xfId="19"/>
    <cellStyle name="S2" xfId="3"/>
    <cellStyle name="S3" xfId="4"/>
    <cellStyle name="S3 2" xfId="20"/>
    <cellStyle name="S4" xfId="5"/>
    <cellStyle name="S4 2" xfId="21"/>
    <cellStyle name="S5" xfId="6"/>
    <cellStyle name="Обычный" xfId="0" builtinId="0"/>
    <cellStyle name="Обычный 2" xfId="7"/>
    <cellStyle name="Обычный 3" xfId="8"/>
    <cellStyle name="Обычный 3 2" xfId="11"/>
    <cellStyle name="Обычный 3 2 2" xfId="22"/>
    <cellStyle name="Обычный 3 3" xfId="12"/>
    <cellStyle name="Обычный 3_60 лет Октября, 1" xfId="23"/>
    <cellStyle name="Обычный 4" xfId="9"/>
    <cellStyle name="Обычный 4 2" xfId="13"/>
    <cellStyle name="Обычный 5" xfId="10"/>
    <cellStyle name="Процентный 2" xfId="15"/>
    <cellStyle name="Финансовый" xfId="14" builtinId="3"/>
    <cellStyle name="Финансовый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T19"/>
  <sheetViews>
    <sheetView workbookViewId="0">
      <selection activeCell="M9" sqref="M9"/>
    </sheetView>
  </sheetViews>
  <sheetFormatPr defaultRowHeight="33" customHeight="1" x14ac:dyDescent="0.35"/>
  <cols>
    <col min="8" max="8" width="11.81640625" customWidth="1"/>
    <col min="9" max="9" width="9.1796875" style="7" customWidth="1"/>
    <col min="10" max="10" width="9.1796875" style="7"/>
  </cols>
  <sheetData>
    <row r="1" spans="1:20" ht="33" customHeight="1" x14ac:dyDescent="0.4">
      <c r="A1" s="141" t="s">
        <v>93</v>
      </c>
      <c r="B1" s="141"/>
      <c r="C1" s="141"/>
      <c r="D1" s="141"/>
      <c r="E1" s="141"/>
      <c r="F1" s="141"/>
      <c r="G1" s="141"/>
      <c r="H1" s="141"/>
      <c r="I1" s="141"/>
      <c r="J1" s="141"/>
    </row>
    <row r="2" spans="1:20" ht="61.5" customHeight="1" x14ac:dyDescent="0.35">
      <c r="A2" s="138" t="s">
        <v>56</v>
      </c>
      <c r="B2" s="139"/>
      <c r="C2" s="139"/>
      <c r="D2" s="139"/>
      <c r="E2" s="139"/>
      <c r="F2" s="139"/>
      <c r="G2" s="139"/>
      <c r="H2" s="139"/>
      <c r="I2" s="139"/>
      <c r="J2" s="139"/>
    </row>
    <row r="3" spans="1:20" ht="8.25" customHeight="1" x14ac:dyDescent="0.35">
      <c r="A3" s="1"/>
      <c r="B3" s="2"/>
      <c r="C3" s="2"/>
      <c r="D3" s="2"/>
      <c r="E3" s="2"/>
      <c r="F3" s="2"/>
      <c r="G3" s="2"/>
      <c r="H3" s="2"/>
      <c r="I3" s="2"/>
      <c r="J3" s="2"/>
    </row>
    <row r="4" spans="1:20" ht="33" customHeight="1" x14ac:dyDescent="0.35">
      <c r="A4" s="137" t="s">
        <v>29</v>
      </c>
      <c r="B4" s="137"/>
      <c r="C4" s="137"/>
      <c r="D4" s="137"/>
      <c r="E4" s="137"/>
      <c r="F4" s="137"/>
      <c r="G4" s="137"/>
      <c r="H4" s="137"/>
      <c r="I4" s="137"/>
      <c r="J4" s="137"/>
      <c r="K4" s="4"/>
      <c r="L4" s="4"/>
      <c r="M4" s="4"/>
      <c r="N4" s="4"/>
      <c r="O4" s="4"/>
      <c r="P4" s="4"/>
      <c r="Q4" s="4"/>
      <c r="R4" s="4"/>
      <c r="S4" s="4"/>
      <c r="T4" s="4"/>
    </row>
    <row r="5" spans="1:20" ht="33" customHeight="1" x14ac:dyDescent="0.35">
      <c r="A5" s="142" t="s">
        <v>12</v>
      </c>
      <c r="B5" s="142"/>
      <c r="C5" s="142"/>
      <c r="D5" s="142"/>
      <c r="E5" s="142"/>
      <c r="F5" s="142"/>
      <c r="G5" s="142"/>
      <c r="H5" s="142"/>
      <c r="I5" s="140">
        <v>1983</v>
      </c>
      <c r="J5" s="140"/>
      <c r="K5" s="3"/>
      <c r="L5" s="3"/>
      <c r="M5" s="3"/>
      <c r="N5" s="3"/>
      <c r="O5" s="3"/>
      <c r="P5" s="3"/>
      <c r="Q5" s="3"/>
      <c r="R5" s="3"/>
      <c r="S5" s="5"/>
      <c r="T5" s="5"/>
    </row>
    <row r="6" spans="1:20" ht="33" customHeight="1" x14ac:dyDescent="0.35">
      <c r="A6" s="142" t="s">
        <v>13</v>
      </c>
      <c r="B6" s="142"/>
      <c r="C6" s="142"/>
      <c r="D6" s="142"/>
      <c r="E6" s="142"/>
      <c r="F6" s="142"/>
      <c r="G6" s="142"/>
      <c r="H6" s="142"/>
      <c r="I6" s="140">
        <v>16</v>
      </c>
      <c r="J6" s="140"/>
      <c r="K6" s="3"/>
      <c r="L6" s="3"/>
      <c r="M6" s="3"/>
      <c r="N6" s="3"/>
      <c r="O6" s="3"/>
      <c r="P6" s="3"/>
      <c r="Q6" s="3"/>
      <c r="R6" s="3"/>
      <c r="S6" s="5"/>
      <c r="T6" s="5"/>
    </row>
    <row r="7" spans="1:20" ht="33" customHeight="1" x14ac:dyDescent="0.35">
      <c r="A7" s="142" t="s">
        <v>14</v>
      </c>
      <c r="B7" s="142"/>
      <c r="C7" s="142"/>
      <c r="D7" s="142"/>
      <c r="E7" s="142"/>
      <c r="F7" s="142"/>
      <c r="G7" s="142"/>
      <c r="H7" s="142"/>
      <c r="I7" s="140">
        <v>188</v>
      </c>
      <c r="J7" s="140"/>
      <c r="K7" s="3"/>
      <c r="L7" s="3"/>
      <c r="M7" s="3"/>
      <c r="N7" s="3"/>
      <c r="O7" s="3"/>
      <c r="P7" s="3"/>
      <c r="Q7" s="3"/>
      <c r="R7" s="3"/>
      <c r="S7" s="5"/>
      <c r="T7" s="5"/>
    </row>
    <row r="8" spans="1:20" ht="33" customHeight="1" x14ac:dyDescent="0.35">
      <c r="A8" s="142" t="s">
        <v>15</v>
      </c>
      <c r="B8" s="142"/>
      <c r="C8" s="142"/>
      <c r="D8" s="142"/>
      <c r="E8" s="142"/>
      <c r="F8" s="142"/>
      <c r="G8" s="142"/>
      <c r="H8" s="142"/>
      <c r="I8" s="140">
        <v>6</v>
      </c>
      <c r="J8" s="140"/>
      <c r="K8" s="3"/>
      <c r="L8" s="3"/>
      <c r="M8" s="3"/>
      <c r="N8" s="3"/>
      <c r="O8" s="3"/>
      <c r="P8" s="3"/>
      <c r="Q8" s="3"/>
      <c r="R8" s="3"/>
      <c r="S8" s="5"/>
      <c r="T8" s="5"/>
    </row>
    <row r="9" spans="1:20" ht="33" customHeight="1" x14ac:dyDescent="0.35">
      <c r="A9" s="142" t="s">
        <v>16</v>
      </c>
      <c r="B9" s="142"/>
      <c r="C9" s="142"/>
      <c r="D9" s="142"/>
      <c r="E9" s="142"/>
      <c r="F9" s="142"/>
      <c r="G9" s="142"/>
      <c r="H9" s="142"/>
      <c r="I9" s="140">
        <v>3</v>
      </c>
      <c r="J9" s="140"/>
      <c r="K9" s="3"/>
      <c r="L9" s="3"/>
      <c r="M9" s="3"/>
      <c r="N9" s="3"/>
      <c r="O9" s="3"/>
      <c r="P9" s="3"/>
      <c r="Q9" s="3"/>
      <c r="R9" s="3"/>
      <c r="S9" s="5"/>
      <c r="T9" s="5"/>
    </row>
    <row r="10" spans="1:20" ht="33" customHeight="1" x14ac:dyDescent="0.35">
      <c r="A10" s="142" t="s">
        <v>17</v>
      </c>
      <c r="B10" s="142"/>
      <c r="C10" s="142"/>
      <c r="D10" s="142"/>
      <c r="E10" s="142"/>
      <c r="F10" s="142"/>
      <c r="G10" s="142"/>
      <c r="H10" s="142"/>
      <c r="I10" s="140" t="s">
        <v>23</v>
      </c>
      <c r="J10" s="140"/>
      <c r="K10" s="3"/>
      <c r="L10" s="3"/>
      <c r="M10" s="3"/>
      <c r="N10" s="3"/>
      <c r="O10" s="3"/>
      <c r="P10" s="3"/>
      <c r="Q10" s="3"/>
      <c r="R10" s="3"/>
      <c r="S10" s="5"/>
      <c r="T10" s="5"/>
    </row>
    <row r="11" spans="1:20" ht="33" customHeight="1" x14ac:dyDescent="0.35">
      <c r="A11" s="137" t="s">
        <v>18</v>
      </c>
      <c r="B11" s="137"/>
      <c r="C11" s="137"/>
      <c r="D11" s="137"/>
      <c r="E11" s="137"/>
      <c r="F11" s="137"/>
      <c r="G11" s="137"/>
      <c r="H11" s="137"/>
      <c r="I11" s="140" t="s">
        <v>11</v>
      </c>
      <c r="J11" s="140"/>
      <c r="K11" s="3"/>
      <c r="L11" s="3"/>
      <c r="M11" s="3"/>
      <c r="N11" s="3"/>
      <c r="O11" s="3"/>
      <c r="P11" s="3"/>
      <c r="Q11" s="3"/>
      <c r="R11" s="3"/>
      <c r="S11" s="5"/>
      <c r="T11" s="5"/>
    </row>
    <row r="12" spans="1:20" ht="33" customHeight="1" x14ac:dyDescent="0.35">
      <c r="A12" s="137" t="s">
        <v>19</v>
      </c>
      <c r="B12" s="137"/>
      <c r="C12" s="137"/>
      <c r="D12" s="137"/>
      <c r="E12" s="137"/>
      <c r="F12" s="137"/>
      <c r="G12" s="137"/>
      <c r="H12" s="137"/>
      <c r="I12" s="140" t="s">
        <v>11</v>
      </c>
      <c r="J12" s="140"/>
      <c r="K12" s="3"/>
      <c r="L12" s="3"/>
      <c r="M12" s="3"/>
      <c r="N12" s="3"/>
      <c r="O12" s="3"/>
      <c r="P12" s="3"/>
      <c r="Q12" s="3"/>
      <c r="R12" s="3"/>
      <c r="S12" s="5"/>
      <c r="T12" s="5"/>
    </row>
    <row r="13" spans="1:20" ht="33" customHeight="1" x14ac:dyDescent="0.35">
      <c r="A13" s="137" t="s">
        <v>20</v>
      </c>
      <c r="B13" s="137"/>
      <c r="C13" s="137"/>
      <c r="D13" s="137"/>
      <c r="E13" s="137"/>
      <c r="F13" s="137"/>
      <c r="G13" s="137"/>
      <c r="H13" s="137"/>
      <c r="I13" s="140" t="s">
        <v>23</v>
      </c>
      <c r="J13" s="140"/>
      <c r="K13" s="3"/>
      <c r="L13" s="3"/>
      <c r="M13" s="3"/>
      <c r="N13" s="3"/>
      <c r="O13" s="3"/>
      <c r="P13" s="3"/>
      <c r="Q13" s="3"/>
      <c r="R13" s="3"/>
      <c r="S13" s="5"/>
      <c r="T13" s="5"/>
    </row>
    <row r="14" spans="1:20" ht="33" customHeight="1" x14ac:dyDescent="0.35">
      <c r="A14" s="137" t="s">
        <v>21</v>
      </c>
      <c r="B14" s="137"/>
      <c r="C14" s="137"/>
      <c r="D14" s="137"/>
      <c r="E14" s="137"/>
      <c r="F14" s="137"/>
      <c r="G14" s="137"/>
      <c r="H14" s="137"/>
      <c r="I14" s="140" t="s">
        <v>11</v>
      </c>
      <c r="J14" s="140"/>
      <c r="K14" s="3"/>
      <c r="L14" s="3"/>
      <c r="M14" s="3"/>
      <c r="N14" s="3"/>
      <c r="O14" s="3"/>
      <c r="P14" s="3"/>
      <c r="Q14" s="3"/>
      <c r="R14" s="3"/>
      <c r="S14" s="5"/>
      <c r="T14" s="5"/>
    </row>
    <row r="15" spans="1:20" ht="33" customHeight="1" x14ac:dyDescent="0.35">
      <c r="A15" s="137" t="s">
        <v>132</v>
      </c>
      <c r="B15" s="137"/>
      <c r="C15" s="137"/>
      <c r="D15" s="137"/>
      <c r="E15" s="137"/>
      <c r="F15" s="137"/>
      <c r="G15" s="137"/>
      <c r="H15" s="137"/>
      <c r="I15" s="140">
        <v>488</v>
      </c>
      <c r="J15" s="140"/>
      <c r="K15" s="3"/>
      <c r="L15" s="3"/>
      <c r="M15" s="3"/>
      <c r="N15" s="3"/>
      <c r="O15" s="3"/>
      <c r="P15" s="3"/>
      <c r="Q15" s="3"/>
      <c r="R15" s="3"/>
      <c r="S15" s="5"/>
      <c r="T15" s="5"/>
    </row>
    <row r="16" spans="1:20" ht="33" customHeight="1" x14ac:dyDescent="0.35">
      <c r="A16" s="137" t="s">
        <v>22</v>
      </c>
      <c r="B16" s="137"/>
      <c r="C16" s="137"/>
      <c r="D16" s="137"/>
      <c r="E16" s="137"/>
      <c r="F16" s="137"/>
      <c r="G16" s="137"/>
      <c r="H16" s="137"/>
      <c r="I16" s="140" t="s">
        <v>133</v>
      </c>
      <c r="J16" s="140"/>
      <c r="K16" s="3"/>
      <c r="L16" s="3"/>
      <c r="M16" s="3"/>
      <c r="N16" s="3"/>
      <c r="O16" s="3"/>
      <c r="P16" s="3"/>
      <c r="Q16" s="3"/>
      <c r="R16" s="3"/>
      <c r="S16" s="5"/>
      <c r="T16" s="5"/>
    </row>
    <row r="17" spans="1:20" ht="33" customHeight="1" x14ac:dyDescent="0.35">
      <c r="A17" s="137" t="s">
        <v>25</v>
      </c>
      <c r="B17" s="137"/>
      <c r="C17" s="137"/>
      <c r="D17" s="137"/>
      <c r="E17" s="137"/>
      <c r="F17" s="137"/>
      <c r="G17" s="137"/>
      <c r="H17" s="137"/>
      <c r="I17" s="140" t="s">
        <v>133</v>
      </c>
      <c r="J17" s="140"/>
      <c r="K17" s="3"/>
      <c r="L17" s="4"/>
      <c r="M17" s="4"/>
      <c r="N17" s="4"/>
      <c r="O17" s="4"/>
      <c r="P17" s="4"/>
      <c r="Q17" s="4"/>
      <c r="R17" s="4"/>
      <c r="S17" s="6"/>
      <c r="T17" s="6"/>
    </row>
    <row r="18" spans="1:20" ht="33" customHeight="1" x14ac:dyDescent="0.35">
      <c r="A18" s="137" t="s">
        <v>26</v>
      </c>
      <c r="B18" s="137"/>
      <c r="C18" s="137"/>
      <c r="D18" s="137"/>
      <c r="E18" s="137"/>
      <c r="F18" s="137"/>
      <c r="G18" s="137"/>
      <c r="H18" s="137"/>
      <c r="I18" s="140" t="s">
        <v>24</v>
      </c>
      <c r="J18" s="140"/>
      <c r="K18" s="3"/>
      <c r="L18" s="4"/>
      <c r="M18" s="4"/>
      <c r="N18" s="4"/>
      <c r="O18" s="4"/>
      <c r="P18" s="4"/>
      <c r="Q18" s="4"/>
      <c r="R18" s="4"/>
      <c r="S18" s="6"/>
      <c r="T18" s="6"/>
    </row>
    <row r="19" spans="1:20" ht="33" customHeight="1" x14ac:dyDescent="0.35">
      <c r="A19" s="137" t="s">
        <v>60</v>
      </c>
      <c r="B19" s="137"/>
      <c r="C19" s="137"/>
      <c r="D19" s="137"/>
      <c r="E19" s="137"/>
      <c r="F19" s="137"/>
      <c r="G19" s="137"/>
      <c r="H19" s="137"/>
      <c r="I19" s="140" t="s">
        <v>61</v>
      </c>
      <c r="J19" s="140"/>
      <c r="K19" s="3"/>
      <c r="L19" s="3"/>
      <c r="M19" s="3"/>
      <c r="N19" s="3"/>
      <c r="O19" s="3"/>
      <c r="P19" s="3"/>
      <c r="Q19" s="3"/>
      <c r="R19" s="3"/>
      <c r="S19" s="5"/>
      <c r="T19" s="5"/>
    </row>
  </sheetData>
  <mergeCells count="33">
    <mergeCell ref="A18:H18"/>
    <mergeCell ref="A19:H19"/>
    <mergeCell ref="I18:J18"/>
    <mergeCell ref="I19:J19"/>
    <mergeCell ref="A5:H5"/>
    <mergeCell ref="A6:H6"/>
    <mergeCell ref="A7:H7"/>
    <mergeCell ref="A8:H8"/>
    <mergeCell ref="A9:H9"/>
    <mergeCell ref="I16:J16"/>
    <mergeCell ref="I17:J17"/>
    <mergeCell ref="A10:H10"/>
    <mergeCell ref="A11:H11"/>
    <mergeCell ref="A12:H12"/>
    <mergeCell ref="A13:H13"/>
    <mergeCell ref="A17:H17"/>
    <mergeCell ref="A1:J1"/>
    <mergeCell ref="I5:J5"/>
    <mergeCell ref="I6:J6"/>
    <mergeCell ref="I7:J7"/>
    <mergeCell ref="I8:J8"/>
    <mergeCell ref="A14:H14"/>
    <mergeCell ref="A2:J2"/>
    <mergeCell ref="A4:J4"/>
    <mergeCell ref="A15:H15"/>
    <mergeCell ref="A16:H16"/>
    <mergeCell ref="I9:J9"/>
    <mergeCell ref="I10:J10"/>
    <mergeCell ref="I11:J11"/>
    <mergeCell ref="I12:J12"/>
    <mergeCell ref="I13:J13"/>
    <mergeCell ref="I14:J14"/>
    <mergeCell ref="I15:J15"/>
  </mergeCells>
  <pageMargins left="0.7" right="0.7" top="0.75" bottom="0.75" header="0.3" footer="0.3"/>
  <pageSetup paperSize="9" scale="92"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28"/>
  <sheetViews>
    <sheetView topLeftCell="A3" workbookViewId="0">
      <selection activeCell="K25" sqref="K25"/>
    </sheetView>
  </sheetViews>
  <sheetFormatPr defaultColWidth="9.1796875" defaultRowHeight="14.5" x14ac:dyDescent="0.35"/>
  <cols>
    <col min="1" max="1" width="8.1796875" style="21" customWidth="1"/>
    <col min="2" max="2" width="19" style="21" customWidth="1"/>
    <col min="3" max="3" width="16.453125" style="21" customWidth="1"/>
    <col min="4" max="4" width="12.54296875" style="21" customWidth="1"/>
    <col min="5" max="5" width="14.453125" style="21" customWidth="1"/>
    <col min="6" max="6" width="11.453125" style="21" customWidth="1"/>
    <col min="7" max="7" width="10.54296875" style="21" customWidth="1"/>
    <col min="8" max="8" width="16.7265625" style="21" customWidth="1"/>
    <col min="9" max="16384" width="9.1796875" style="22"/>
  </cols>
  <sheetData>
    <row r="1" spans="1:8" ht="16.5" hidden="1" x14ac:dyDescent="0.35">
      <c r="A1" s="19"/>
      <c r="B1" s="19"/>
      <c r="C1" s="29"/>
      <c r="D1" s="29"/>
      <c r="E1" s="20"/>
    </row>
    <row r="2" spans="1:8" ht="17" hidden="1" thickBot="1" x14ac:dyDescent="0.4">
      <c r="A2" s="23"/>
      <c r="B2" s="23"/>
      <c r="C2" s="30"/>
      <c r="D2" s="30"/>
      <c r="E2" s="24" t="s">
        <v>0</v>
      </c>
    </row>
    <row r="3" spans="1:8" ht="41.25" customHeight="1" x14ac:dyDescent="0.35"/>
    <row r="4" spans="1:8" x14ac:dyDescent="0.35">
      <c r="A4" s="31"/>
      <c r="B4" s="31"/>
      <c r="C4" s="31"/>
      <c r="D4" s="31"/>
      <c r="E4" s="31"/>
      <c r="F4" s="31"/>
      <c r="G4" s="105"/>
      <c r="H4" s="105"/>
    </row>
    <row r="5" spans="1:8" ht="15" customHeight="1" x14ac:dyDescent="0.35">
      <c r="A5" s="144" t="s">
        <v>111</v>
      </c>
      <c r="B5" s="144"/>
      <c r="C5" s="144"/>
      <c r="D5" s="144"/>
      <c r="E5" s="144"/>
      <c r="F5" s="144"/>
      <c r="G5" s="144"/>
      <c r="H5" s="144"/>
    </row>
    <row r="6" spans="1:8" ht="15" thickBot="1" x14ac:dyDescent="0.4">
      <c r="A6" s="25"/>
      <c r="B6" s="25"/>
      <c r="C6" s="25"/>
      <c r="D6" s="25"/>
      <c r="E6" s="25"/>
      <c r="F6" s="25"/>
      <c r="G6" s="25"/>
    </row>
    <row r="7" spans="1:8" s="26" customFormat="1" ht="36" customHeight="1" x14ac:dyDescent="0.35">
      <c r="A7" s="32" t="s">
        <v>1</v>
      </c>
      <c r="B7" s="145" t="s">
        <v>112</v>
      </c>
      <c r="C7" s="146"/>
      <c r="D7" s="147"/>
      <c r="E7" s="106" t="s">
        <v>27</v>
      </c>
      <c r="F7" s="106" t="s">
        <v>28</v>
      </c>
      <c r="G7" s="148" t="s">
        <v>10</v>
      </c>
      <c r="H7" s="149"/>
    </row>
    <row r="8" spans="1:8" ht="15" thickBot="1" x14ac:dyDescent="0.4">
      <c r="A8" s="33">
        <v>0</v>
      </c>
      <c r="B8" s="150">
        <v>0</v>
      </c>
      <c r="C8" s="151"/>
      <c r="D8" s="152"/>
      <c r="E8" s="34">
        <v>0</v>
      </c>
      <c r="F8" s="34">
        <v>0</v>
      </c>
      <c r="G8" s="153">
        <v>0</v>
      </c>
      <c r="H8" s="154"/>
    </row>
    <row r="9" spans="1:8" ht="36" customHeight="1" x14ac:dyDescent="0.35"/>
    <row r="10" spans="1:8" ht="63.75" customHeight="1" thickBot="1" x14ac:dyDescent="0.35">
      <c r="A10" s="143" t="s">
        <v>128</v>
      </c>
      <c r="B10" s="143"/>
      <c r="C10" s="143"/>
      <c r="D10" s="143"/>
      <c r="E10" s="143"/>
      <c r="F10" s="143"/>
      <c r="G10" s="143"/>
      <c r="H10" s="143"/>
    </row>
    <row r="11" spans="1:8" ht="111.75" customHeight="1" thickBot="1" x14ac:dyDescent="0.4">
      <c r="A11" s="155" t="s">
        <v>130</v>
      </c>
      <c r="B11" s="156"/>
      <c r="C11" s="157" t="s">
        <v>95</v>
      </c>
      <c r="D11" s="157"/>
      <c r="E11" s="158" t="s">
        <v>96</v>
      </c>
      <c r="F11" s="159"/>
      <c r="G11" s="158" t="s">
        <v>97</v>
      </c>
      <c r="H11" s="160"/>
    </row>
    <row r="12" spans="1:8" ht="16" thickBot="1" x14ac:dyDescent="0.4">
      <c r="A12" s="161">
        <v>1063104.52</v>
      </c>
      <c r="B12" s="162"/>
      <c r="C12" s="163">
        <v>0</v>
      </c>
      <c r="D12" s="164"/>
      <c r="E12" s="163">
        <v>0</v>
      </c>
      <c r="F12" s="164"/>
      <c r="G12" s="165">
        <f>A12+C12-E12</f>
        <v>1063104.52</v>
      </c>
      <c r="H12" s="166"/>
    </row>
    <row r="13" spans="1:8" ht="59.25" customHeight="1" x14ac:dyDescent="0.35">
      <c r="A13" s="175" t="s">
        <v>94</v>
      </c>
      <c r="B13" s="175"/>
      <c r="C13" s="175"/>
      <c r="D13" s="175"/>
      <c r="E13" s="175"/>
      <c r="F13" s="175"/>
      <c r="G13" s="175"/>
      <c r="H13" s="175"/>
    </row>
    <row r="14" spans="1:8" ht="32.25" customHeight="1" x14ac:dyDescent="0.35">
      <c r="A14" s="176" t="s">
        <v>79</v>
      </c>
      <c r="B14" s="176"/>
      <c r="C14" s="176"/>
      <c r="D14" s="176"/>
      <c r="E14" s="176"/>
      <c r="F14" s="176"/>
      <c r="G14" s="176"/>
      <c r="H14" s="176"/>
    </row>
    <row r="15" spans="1:8" ht="20.25" customHeight="1" x14ac:dyDescent="0.35"/>
    <row r="16" spans="1:8" ht="24" customHeight="1" x14ac:dyDescent="0.35">
      <c r="A16" s="177" t="s">
        <v>9</v>
      </c>
      <c r="B16" s="177"/>
      <c r="C16" s="177"/>
      <c r="D16" s="177"/>
      <c r="E16" s="177"/>
      <c r="F16" s="177"/>
      <c r="G16" s="177"/>
      <c r="H16" s="177"/>
    </row>
    <row r="17" spans="1:8" ht="15" thickBot="1" x14ac:dyDescent="0.4">
      <c r="A17" s="27"/>
    </row>
    <row r="18" spans="1:8" ht="68.25" customHeight="1" x14ac:dyDescent="0.35">
      <c r="A18" s="32" t="s">
        <v>5</v>
      </c>
      <c r="B18" s="148" t="s">
        <v>6</v>
      </c>
      <c r="C18" s="148"/>
      <c r="D18" s="148" t="s">
        <v>7</v>
      </c>
      <c r="E18" s="148"/>
      <c r="F18" s="148"/>
      <c r="G18" s="148" t="s">
        <v>8</v>
      </c>
      <c r="H18" s="149"/>
    </row>
    <row r="19" spans="1:8" s="28" customFormat="1" ht="15.5" x14ac:dyDescent="0.35">
      <c r="A19" s="82">
        <v>2017</v>
      </c>
      <c r="B19" s="171">
        <v>63639.72</v>
      </c>
      <c r="C19" s="171"/>
      <c r="D19" s="172">
        <v>14531.05</v>
      </c>
      <c r="E19" s="172"/>
      <c r="F19" s="172"/>
      <c r="G19" s="173">
        <v>0</v>
      </c>
      <c r="H19" s="174"/>
    </row>
    <row r="20" spans="1:8" s="28" customFormat="1" ht="16" thickBot="1" x14ac:dyDescent="0.4">
      <c r="A20" s="83" t="s">
        <v>58</v>
      </c>
      <c r="B20" s="167">
        <f>SUM(B19:B19)</f>
        <v>63639.72</v>
      </c>
      <c r="C20" s="167"/>
      <c r="D20" s="167">
        <f>SUM(D19:D19)</f>
        <v>14531.05</v>
      </c>
      <c r="E20" s="167"/>
      <c r="F20" s="167"/>
      <c r="G20" s="168">
        <f>SUM(G19:G19)</f>
        <v>0</v>
      </c>
      <c r="H20" s="169"/>
    </row>
    <row r="21" spans="1:8" ht="25.5" customHeight="1" x14ac:dyDescent="0.35"/>
    <row r="22" spans="1:8" ht="15.5" x14ac:dyDescent="0.35">
      <c r="A22" s="170"/>
      <c r="B22" s="170"/>
      <c r="C22" s="170"/>
      <c r="D22" s="170"/>
      <c r="E22" s="170"/>
      <c r="F22" s="170"/>
      <c r="G22" s="170"/>
      <c r="H22" s="170"/>
    </row>
    <row r="23" spans="1:8" x14ac:dyDescent="0.35">
      <c r="C23" s="124"/>
      <c r="D23" s="124"/>
      <c r="E23" s="25"/>
      <c r="F23" s="25"/>
      <c r="G23" s="25"/>
    </row>
    <row r="24" spans="1:8" x14ac:dyDescent="0.35">
      <c r="C24" s="25"/>
      <c r="D24" s="25"/>
      <c r="E24" s="25"/>
      <c r="F24" s="25"/>
      <c r="G24" s="25"/>
    </row>
    <row r="25" spans="1:8" x14ac:dyDescent="0.35">
      <c r="C25" s="25"/>
      <c r="D25" s="25"/>
      <c r="E25" s="25"/>
      <c r="F25" s="25"/>
      <c r="G25" s="25"/>
    </row>
    <row r="26" spans="1:8" x14ac:dyDescent="0.35">
      <c r="C26" s="25"/>
      <c r="D26" s="25"/>
      <c r="E26" s="25"/>
      <c r="F26" s="25"/>
      <c r="G26" s="25"/>
    </row>
    <row r="27" spans="1:8" x14ac:dyDescent="0.35">
      <c r="C27" s="25"/>
      <c r="D27" s="25"/>
      <c r="E27" s="25"/>
      <c r="F27" s="25"/>
      <c r="G27" s="25"/>
    </row>
    <row r="28" spans="1:8" x14ac:dyDescent="0.35">
      <c r="C28" s="25"/>
      <c r="D28" s="25"/>
      <c r="E28" s="25"/>
      <c r="F28" s="25"/>
      <c r="G28" s="25"/>
    </row>
  </sheetData>
  <mergeCells count="27">
    <mergeCell ref="A13:H13"/>
    <mergeCell ref="A14:H14"/>
    <mergeCell ref="A16:H16"/>
    <mergeCell ref="B18:C18"/>
    <mergeCell ref="D18:F18"/>
    <mergeCell ref="G18:H18"/>
    <mergeCell ref="B20:C20"/>
    <mergeCell ref="D20:F20"/>
    <mergeCell ref="G20:H20"/>
    <mergeCell ref="A22:H22"/>
    <mergeCell ref="B19:C19"/>
    <mergeCell ref="D19:F19"/>
    <mergeCell ref="G19:H19"/>
    <mergeCell ref="A11:B11"/>
    <mergeCell ref="C11:D11"/>
    <mergeCell ref="E11:F11"/>
    <mergeCell ref="G11:H11"/>
    <mergeCell ref="A12:B12"/>
    <mergeCell ref="C12:D12"/>
    <mergeCell ref="E12:F12"/>
    <mergeCell ref="G12:H12"/>
    <mergeCell ref="A10:H10"/>
    <mergeCell ref="A5:H5"/>
    <mergeCell ref="B7:D7"/>
    <mergeCell ref="G7:H7"/>
    <mergeCell ref="B8:D8"/>
    <mergeCell ref="G8:H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0000"/>
  </sheetPr>
  <dimension ref="A1:K29"/>
  <sheetViews>
    <sheetView topLeftCell="A13" workbookViewId="0">
      <selection activeCell="H26" sqref="H25:H26"/>
    </sheetView>
  </sheetViews>
  <sheetFormatPr defaultColWidth="16.453125" defaultRowHeight="14.5" x14ac:dyDescent="0.35"/>
  <cols>
    <col min="1" max="1" width="39.7265625" style="18" customWidth="1"/>
    <col min="2" max="2" width="13.7265625" style="12" customWidth="1"/>
    <col min="3" max="3" width="14.453125" style="17" customWidth="1"/>
    <col min="4" max="4" width="13.54296875" style="17" customWidth="1"/>
    <col min="5" max="5" width="13.26953125" style="17" customWidth="1"/>
    <col min="6" max="6" width="14.26953125" style="17" customWidth="1"/>
    <col min="7" max="7" width="16.453125" style="17" hidden="1" customWidth="1"/>
    <col min="8" max="10" width="16.453125" style="17"/>
    <col min="11" max="16384" width="16.453125" style="16"/>
  </cols>
  <sheetData>
    <row r="1" spans="1:11" ht="48.75" customHeight="1" thickBot="1" x14ac:dyDescent="0.4">
      <c r="A1" s="180" t="s">
        <v>62</v>
      </c>
      <c r="B1" s="181"/>
      <c r="C1" s="181"/>
      <c r="D1" s="181"/>
      <c r="E1" s="181"/>
      <c r="F1" s="181"/>
      <c r="G1" s="181"/>
      <c r="H1" s="15"/>
      <c r="I1" s="15"/>
      <c r="J1" s="15"/>
      <c r="K1" s="8"/>
    </row>
    <row r="2" spans="1:11" ht="30" customHeight="1" x14ac:dyDescent="0.35">
      <c r="A2" s="182" t="s">
        <v>30</v>
      </c>
      <c r="B2" s="184" t="s">
        <v>57</v>
      </c>
      <c r="C2" s="184" t="s">
        <v>63</v>
      </c>
      <c r="D2" s="184" t="s">
        <v>64</v>
      </c>
      <c r="E2" s="178" t="s">
        <v>65</v>
      </c>
      <c r="F2" s="179"/>
      <c r="G2" s="35"/>
      <c r="H2" s="13"/>
      <c r="I2" s="13"/>
      <c r="J2" s="13"/>
      <c r="K2" s="8"/>
    </row>
    <row r="3" spans="1:11" ht="49.5" customHeight="1" thickBot="1" x14ac:dyDescent="0.4">
      <c r="A3" s="183"/>
      <c r="B3" s="185"/>
      <c r="C3" s="185"/>
      <c r="D3" s="185"/>
      <c r="E3" s="40" t="s">
        <v>31</v>
      </c>
      <c r="F3" s="41" t="s">
        <v>32</v>
      </c>
      <c r="G3" s="35"/>
      <c r="H3" s="9"/>
      <c r="I3" s="9"/>
      <c r="J3" s="9"/>
      <c r="K3" s="8"/>
    </row>
    <row r="4" spans="1:11" x14ac:dyDescent="0.35">
      <c r="A4" s="42" t="s">
        <v>33</v>
      </c>
      <c r="B4" s="43">
        <v>-0.03</v>
      </c>
      <c r="C4" s="44">
        <v>0</v>
      </c>
      <c r="D4" s="43">
        <v>-0.03</v>
      </c>
      <c r="E4" s="44">
        <v>0</v>
      </c>
      <c r="F4" s="45">
        <v>0</v>
      </c>
      <c r="G4" s="35"/>
      <c r="H4" s="9"/>
      <c r="I4" s="9"/>
      <c r="J4" s="9"/>
      <c r="K4" s="8"/>
    </row>
    <row r="5" spans="1:11" x14ac:dyDescent="0.35">
      <c r="A5" s="46" t="s">
        <v>34</v>
      </c>
      <c r="B5" s="37">
        <v>43250.28</v>
      </c>
      <c r="C5" s="36">
        <v>0</v>
      </c>
      <c r="D5" s="37">
        <v>-25766.85</v>
      </c>
      <c r="E5" s="36">
        <v>69017.13</v>
      </c>
      <c r="F5" s="47">
        <v>69017.13</v>
      </c>
      <c r="G5" s="35"/>
      <c r="H5" s="10"/>
      <c r="I5" s="10"/>
      <c r="J5" s="11"/>
      <c r="K5" s="8"/>
    </row>
    <row r="6" spans="1:11" x14ac:dyDescent="0.35">
      <c r="A6" s="46" t="s">
        <v>35</v>
      </c>
      <c r="B6" s="37">
        <v>99471.5</v>
      </c>
      <c r="C6" s="36">
        <v>780231.83</v>
      </c>
      <c r="D6" s="37">
        <v>791122.27</v>
      </c>
      <c r="E6" s="36">
        <v>88581.06</v>
      </c>
      <c r="F6" s="47">
        <v>23560.04</v>
      </c>
      <c r="G6" s="35"/>
      <c r="K6" s="8"/>
    </row>
    <row r="7" spans="1:11" ht="28" x14ac:dyDescent="0.35">
      <c r="A7" s="46" t="s">
        <v>36</v>
      </c>
      <c r="B7" s="37">
        <v>185743.87</v>
      </c>
      <c r="C7" s="36">
        <v>1456938.43</v>
      </c>
      <c r="D7" s="37">
        <v>1477273.5</v>
      </c>
      <c r="E7" s="36">
        <v>165408.79999999999</v>
      </c>
      <c r="F7" s="47">
        <v>43994.09</v>
      </c>
      <c r="G7" s="35"/>
      <c r="H7" s="13"/>
      <c r="I7" s="13"/>
      <c r="J7" s="14"/>
      <c r="K7" s="8"/>
    </row>
    <row r="8" spans="1:11" ht="28" x14ac:dyDescent="0.35">
      <c r="A8" s="46" t="s">
        <v>37</v>
      </c>
      <c r="B8" s="37">
        <v>1288.6600000000001</v>
      </c>
      <c r="C8" s="36">
        <v>10100.120000000001</v>
      </c>
      <c r="D8" s="37">
        <v>10242.32</v>
      </c>
      <c r="E8" s="36">
        <v>1146.46</v>
      </c>
      <c r="F8" s="47">
        <v>304.76</v>
      </c>
      <c r="G8" s="35"/>
      <c r="K8" s="8"/>
    </row>
    <row r="9" spans="1:11" x14ac:dyDescent="0.35">
      <c r="A9" s="46" t="s">
        <v>38</v>
      </c>
      <c r="B9" s="37">
        <v>5795.34</v>
      </c>
      <c r="C9" s="36">
        <v>45449.66</v>
      </c>
      <c r="D9" s="37">
        <v>46084.800000000003</v>
      </c>
      <c r="E9" s="36">
        <v>5160.2</v>
      </c>
      <c r="F9" s="47">
        <v>1372.63</v>
      </c>
      <c r="G9" s="35"/>
      <c r="K9" s="8"/>
    </row>
    <row r="10" spans="1:11" ht="28" x14ac:dyDescent="0.35">
      <c r="A10" s="46" t="s">
        <v>39</v>
      </c>
      <c r="B10" s="37">
        <v>77420.86</v>
      </c>
      <c r="C10" s="36">
        <v>607270.41</v>
      </c>
      <c r="D10" s="37">
        <v>615746.93999999994</v>
      </c>
      <c r="E10" s="36">
        <v>68944.33</v>
      </c>
      <c r="F10" s="47">
        <v>18337.14</v>
      </c>
      <c r="G10" s="35"/>
      <c r="K10" s="8"/>
    </row>
    <row r="11" spans="1:11" ht="28" x14ac:dyDescent="0.35">
      <c r="A11" s="46" t="s">
        <v>40</v>
      </c>
      <c r="B11" s="37">
        <v>67441.399999999994</v>
      </c>
      <c r="C11" s="36">
        <v>528991.18000000005</v>
      </c>
      <c r="D11" s="37">
        <v>536374.97</v>
      </c>
      <c r="E11" s="36">
        <v>60057.61</v>
      </c>
      <c r="F11" s="47">
        <v>15973.86</v>
      </c>
      <c r="G11" s="35"/>
      <c r="K11" s="8"/>
    </row>
    <row r="12" spans="1:11" ht="21" customHeight="1" x14ac:dyDescent="0.35">
      <c r="A12" s="46" t="s">
        <v>41</v>
      </c>
      <c r="B12" s="37">
        <v>55531.24</v>
      </c>
      <c r="C12" s="36">
        <v>435570.83</v>
      </c>
      <c r="D12" s="37">
        <v>441650.84</v>
      </c>
      <c r="E12" s="36">
        <v>49451.23</v>
      </c>
      <c r="F12" s="47">
        <v>13152.71</v>
      </c>
      <c r="G12" s="35"/>
      <c r="K12" s="8"/>
    </row>
    <row r="13" spans="1:11" ht="28" x14ac:dyDescent="0.35">
      <c r="A13" s="46" t="s">
        <v>42</v>
      </c>
      <c r="B13" s="37">
        <v>71787.27</v>
      </c>
      <c r="C13" s="36">
        <v>563079.17000000004</v>
      </c>
      <c r="D13" s="37">
        <v>570939.06000000006</v>
      </c>
      <c r="E13" s="36">
        <v>63927.38</v>
      </c>
      <c r="F13" s="48">
        <v>17002.89</v>
      </c>
      <c r="G13" s="35"/>
      <c r="K13" s="8"/>
    </row>
    <row r="14" spans="1:11" ht="28" x14ac:dyDescent="0.35">
      <c r="A14" s="46" t="s">
        <v>43</v>
      </c>
      <c r="B14" s="38">
        <v>1056.43</v>
      </c>
      <c r="C14" s="36">
        <v>8837.0400000000009</v>
      </c>
      <c r="D14" s="38">
        <v>8930.86</v>
      </c>
      <c r="E14" s="36">
        <v>962.61</v>
      </c>
      <c r="F14" s="47">
        <v>226.17</v>
      </c>
      <c r="G14" s="35"/>
      <c r="H14" s="10"/>
      <c r="I14" s="10"/>
      <c r="J14" s="11"/>
      <c r="K14" s="8"/>
    </row>
    <row r="15" spans="1:11" ht="28" x14ac:dyDescent="0.35">
      <c r="A15" s="46" t="s">
        <v>44</v>
      </c>
      <c r="B15" s="37">
        <v>-3772.85</v>
      </c>
      <c r="C15" s="36">
        <v>0</v>
      </c>
      <c r="D15" s="37">
        <v>-3772.85</v>
      </c>
      <c r="E15" s="36">
        <v>0</v>
      </c>
      <c r="F15" s="47">
        <v>0</v>
      </c>
      <c r="G15" s="35"/>
      <c r="H15" s="13"/>
      <c r="I15" s="13"/>
      <c r="J15" s="14"/>
      <c r="K15" s="8"/>
    </row>
    <row r="16" spans="1:11" x14ac:dyDescent="0.35">
      <c r="A16" s="46" t="s">
        <v>3</v>
      </c>
      <c r="B16" s="37">
        <v>542825.19999999995</v>
      </c>
      <c r="C16" s="36">
        <v>3781334.21</v>
      </c>
      <c r="D16" s="37">
        <v>3822652.69</v>
      </c>
      <c r="E16" s="36">
        <v>501506.72</v>
      </c>
      <c r="F16" s="47">
        <v>173831.98</v>
      </c>
      <c r="G16" s="35"/>
      <c r="H16" s="13"/>
      <c r="I16" s="13"/>
      <c r="J16" s="13"/>
      <c r="K16" s="8"/>
    </row>
    <row r="17" spans="1:11" x14ac:dyDescent="0.35">
      <c r="A17" s="46" t="s">
        <v>45</v>
      </c>
      <c r="B17" s="37">
        <v>70091.33</v>
      </c>
      <c r="C17" s="39">
        <v>448071.98</v>
      </c>
      <c r="D17" s="37">
        <v>431181.07</v>
      </c>
      <c r="E17" s="39">
        <v>86982.24</v>
      </c>
      <c r="F17" s="47">
        <v>47661.06</v>
      </c>
      <c r="G17" s="35"/>
      <c r="H17" s="13"/>
      <c r="I17" s="13"/>
      <c r="J17" s="14"/>
      <c r="K17" s="8"/>
    </row>
    <row r="18" spans="1:11" x14ac:dyDescent="0.35">
      <c r="A18" s="49" t="s">
        <v>46</v>
      </c>
      <c r="B18" s="37">
        <v>31675.51</v>
      </c>
      <c r="C18" s="36">
        <v>6628.81</v>
      </c>
      <c r="D18" s="37">
        <v>-125.36</v>
      </c>
      <c r="E18" s="36">
        <v>38429.68</v>
      </c>
      <c r="F18" s="47">
        <v>37568.550000000003</v>
      </c>
      <c r="G18" s="35"/>
      <c r="H18" s="10"/>
      <c r="I18" s="10"/>
      <c r="J18" s="10"/>
      <c r="K18" s="8"/>
    </row>
    <row r="19" spans="1:11" x14ac:dyDescent="0.35">
      <c r="A19" s="46" t="s">
        <v>4</v>
      </c>
      <c r="B19" s="37">
        <v>171835.84</v>
      </c>
      <c r="C19" s="36">
        <v>738794.97</v>
      </c>
      <c r="D19" s="37">
        <v>753257.75</v>
      </c>
      <c r="E19" s="36">
        <v>157373.06</v>
      </c>
      <c r="F19" s="47">
        <v>88448.52</v>
      </c>
      <c r="G19" s="35"/>
      <c r="H19" s="13"/>
      <c r="I19" s="13"/>
      <c r="J19" s="13"/>
      <c r="K19" s="8"/>
    </row>
    <row r="20" spans="1:11" x14ac:dyDescent="0.35">
      <c r="A20" s="46" t="s">
        <v>47</v>
      </c>
      <c r="B20" s="37">
        <v>213524.39</v>
      </c>
      <c r="C20" s="36">
        <v>1430427.19</v>
      </c>
      <c r="D20" s="37">
        <v>1458224.7</v>
      </c>
      <c r="E20" s="36">
        <v>185726.88</v>
      </c>
      <c r="F20" s="47">
        <v>66521.5</v>
      </c>
      <c r="G20" s="35"/>
      <c r="H20" s="11"/>
      <c r="I20" s="11"/>
      <c r="J20" s="11"/>
      <c r="K20" s="8"/>
    </row>
    <row r="21" spans="1:11" x14ac:dyDescent="0.35">
      <c r="A21" s="46" t="s">
        <v>48</v>
      </c>
      <c r="B21" s="37">
        <v>30017.59</v>
      </c>
      <c r="C21" s="36">
        <v>205791.52</v>
      </c>
      <c r="D21" s="37">
        <v>209608.41</v>
      </c>
      <c r="E21" s="36">
        <v>26200.7</v>
      </c>
      <c r="F21" s="47">
        <v>9050.9599999999991</v>
      </c>
      <c r="G21" s="35"/>
    </row>
    <row r="22" spans="1:11" x14ac:dyDescent="0.35">
      <c r="A22" s="46" t="s">
        <v>49</v>
      </c>
      <c r="B22" s="37">
        <v>11379.98</v>
      </c>
      <c r="C22" s="36">
        <v>80176.98</v>
      </c>
      <c r="D22" s="37">
        <v>80999.240000000005</v>
      </c>
      <c r="E22" s="36">
        <v>10557.72</v>
      </c>
      <c r="F22" s="47">
        <v>3603.31</v>
      </c>
      <c r="G22" s="35"/>
    </row>
    <row r="23" spans="1:11" x14ac:dyDescent="0.35">
      <c r="A23" s="46" t="s">
        <v>50</v>
      </c>
      <c r="B23" s="37">
        <v>-6531.06</v>
      </c>
      <c r="C23" s="36">
        <v>0</v>
      </c>
      <c r="D23" s="37">
        <v>-6531.94</v>
      </c>
      <c r="E23" s="36">
        <v>0.88</v>
      </c>
      <c r="F23" s="47">
        <v>0.88</v>
      </c>
      <c r="G23" s="35"/>
    </row>
    <row r="24" spans="1:11" x14ac:dyDescent="0.35">
      <c r="A24" s="46" t="s">
        <v>2</v>
      </c>
      <c r="B24" s="37">
        <v>32836.160000000003</v>
      </c>
      <c r="C24" s="36">
        <v>257552.98</v>
      </c>
      <c r="D24" s="37">
        <v>261148.1</v>
      </c>
      <c r="E24" s="36">
        <v>29241.040000000001</v>
      </c>
      <c r="F24" s="47">
        <v>7777.73</v>
      </c>
      <c r="G24" s="35"/>
    </row>
    <row r="25" spans="1:11" x14ac:dyDescent="0.35">
      <c r="A25" s="46" t="s">
        <v>51</v>
      </c>
      <c r="B25" s="37">
        <v>98461.4</v>
      </c>
      <c r="C25" s="36">
        <v>1075420.44</v>
      </c>
      <c r="D25" s="37">
        <v>998882.55</v>
      </c>
      <c r="E25" s="36">
        <v>174999.29</v>
      </c>
      <c r="F25" s="47">
        <v>60601.81</v>
      </c>
      <c r="G25" s="35"/>
    </row>
    <row r="26" spans="1:11" ht="14.25" customHeight="1" x14ac:dyDescent="0.35">
      <c r="A26" s="46" t="s">
        <v>52</v>
      </c>
      <c r="B26" s="37">
        <v>32889.74</v>
      </c>
      <c r="C26" s="36">
        <v>0</v>
      </c>
      <c r="D26" s="37">
        <v>7998.67</v>
      </c>
      <c r="E26" s="36">
        <v>24891.07</v>
      </c>
      <c r="F26" s="47">
        <v>24891.07</v>
      </c>
      <c r="G26" s="35"/>
    </row>
    <row r="27" spans="1:11" ht="17.25" customHeight="1" x14ac:dyDescent="0.35">
      <c r="A27" s="46" t="s">
        <v>53</v>
      </c>
      <c r="B27" s="37">
        <v>89145.54</v>
      </c>
      <c r="C27" s="36">
        <v>629339.81000000006</v>
      </c>
      <c r="D27" s="37">
        <v>639614.06000000006</v>
      </c>
      <c r="E27" s="36">
        <v>78871.289999999994</v>
      </c>
      <c r="F27" s="47">
        <v>26390.26</v>
      </c>
      <c r="G27" s="35"/>
    </row>
    <row r="28" spans="1:11" x14ac:dyDescent="0.35">
      <c r="A28" s="46" t="s">
        <v>54</v>
      </c>
      <c r="B28" s="38">
        <v>29974.62</v>
      </c>
      <c r="C28" s="36">
        <v>150440.85</v>
      </c>
      <c r="D28" s="38">
        <v>152948.15</v>
      </c>
      <c r="E28" s="36">
        <v>27467.32</v>
      </c>
      <c r="F28" s="48">
        <v>11450.17</v>
      </c>
      <c r="G28" s="35"/>
    </row>
    <row r="29" spans="1:11" ht="15" thickBot="1" x14ac:dyDescent="0.4">
      <c r="A29" s="50" t="s">
        <v>55</v>
      </c>
      <c r="B29" s="51">
        <v>1953140.21</v>
      </c>
      <c r="C29" s="52">
        <v>13240448.41</v>
      </c>
      <c r="D29" s="51">
        <v>13278683.92</v>
      </c>
      <c r="E29" s="52">
        <v>1914904.7</v>
      </c>
      <c r="F29" s="53">
        <v>760739.22</v>
      </c>
      <c r="G29" s="35"/>
    </row>
  </sheetData>
  <mergeCells count="6">
    <mergeCell ref="E2:F2"/>
    <mergeCell ref="A1:G1"/>
    <mergeCell ref="A2:A3"/>
    <mergeCell ref="B2:B3"/>
    <mergeCell ref="C2:C3"/>
    <mergeCell ref="D2:D3"/>
  </mergeCells>
  <pageMargins left="0.11811023622047245" right="0.11811023622047245"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G34"/>
  <sheetViews>
    <sheetView tabSelected="1" topLeftCell="A13" workbookViewId="0">
      <selection activeCell="G20" sqref="G20"/>
    </sheetView>
  </sheetViews>
  <sheetFormatPr defaultColWidth="16.453125" defaultRowHeight="14.5" x14ac:dyDescent="0.35"/>
  <cols>
    <col min="1" max="1" width="46.54296875" style="18" customWidth="1"/>
    <col min="2" max="2" width="12.453125" style="12" customWidth="1"/>
    <col min="3" max="6" width="12.453125" style="16" customWidth="1"/>
    <col min="7" max="16384" width="16.453125" style="16"/>
  </cols>
  <sheetData>
    <row r="1" spans="1:6" ht="48.75" customHeight="1" x14ac:dyDescent="0.35">
      <c r="A1" s="186" t="s">
        <v>126</v>
      </c>
      <c r="B1" s="187"/>
      <c r="C1" s="187"/>
      <c r="D1" s="187"/>
      <c r="E1" s="187"/>
    </row>
    <row r="2" spans="1:6" ht="30" customHeight="1" x14ac:dyDescent="0.35">
      <c r="A2" s="194" t="s">
        <v>30</v>
      </c>
      <c r="B2" s="190" t="s">
        <v>123</v>
      </c>
      <c r="C2" s="190" t="s">
        <v>124</v>
      </c>
      <c r="D2" s="190" t="s">
        <v>125</v>
      </c>
      <c r="E2" s="192" t="s">
        <v>98</v>
      </c>
      <c r="F2" s="188" t="s">
        <v>105</v>
      </c>
    </row>
    <row r="3" spans="1:6" ht="62.25" customHeight="1" x14ac:dyDescent="0.35">
      <c r="A3" s="195"/>
      <c r="B3" s="191"/>
      <c r="C3" s="191"/>
      <c r="D3" s="191"/>
      <c r="E3" s="193"/>
      <c r="F3" s="188"/>
    </row>
    <row r="4" spans="1:6" x14ac:dyDescent="0.35">
      <c r="A4" s="99" t="s">
        <v>92</v>
      </c>
      <c r="B4" s="96"/>
      <c r="C4" s="97"/>
      <c r="D4" s="96"/>
      <c r="E4" s="98"/>
      <c r="F4" s="103"/>
    </row>
    <row r="5" spans="1:6" x14ac:dyDescent="0.35">
      <c r="A5" s="88" t="s">
        <v>80</v>
      </c>
      <c r="B5" s="89">
        <v>0</v>
      </c>
      <c r="C5" s="90">
        <v>48071.32</v>
      </c>
      <c r="D5" s="89">
        <v>12217.47</v>
      </c>
      <c r="E5" s="101">
        <f>B5+C5-D5</f>
        <v>35853.85</v>
      </c>
      <c r="F5" s="90">
        <v>48071.32</v>
      </c>
    </row>
    <row r="6" spans="1:6" x14ac:dyDescent="0.35">
      <c r="A6" s="88" t="s">
        <v>81</v>
      </c>
      <c r="B6" s="125">
        <v>0</v>
      </c>
      <c r="C6" s="90">
        <v>76262.399999999994</v>
      </c>
      <c r="D6" s="125">
        <v>19382.349999999999</v>
      </c>
      <c r="E6" s="101">
        <f t="shared" ref="E6:E27" si="0">B6+C6-D6</f>
        <v>56880.049999999996</v>
      </c>
      <c r="F6" s="129">
        <f>76262.03+5646.48</f>
        <v>81908.509999999995</v>
      </c>
    </row>
    <row r="7" spans="1:6" x14ac:dyDescent="0.35">
      <c r="A7" s="88" t="s">
        <v>82</v>
      </c>
      <c r="B7" s="125">
        <v>0</v>
      </c>
      <c r="C7" s="90">
        <v>1682.96</v>
      </c>
      <c r="D7" s="125">
        <v>427.68</v>
      </c>
      <c r="E7" s="101">
        <f t="shared" si="0"/>
        <v>1255.28</v>
      </c>
      <c r="F7" s="196">
        <v>1651.9</v>
      </c>
    </row>
    <row r="8" spans="1:6" x14ac:dyDescent="0.35">
      <c r="A8" s="88" t="s">
        <v>83</v>
      </c>
      <c r="B8" s="125">
        <v>0</v>
      </c>
      <c r="C8" s="90">
        <v>1788.16</v>
      </c>
      <c r="D8" s="125">
        <v>454.44</v>
      </c>
      <c r="E8" s="101">
        <f t="shared" si="0"/>
        <v>1333.72</v>
      </c>
      <c r="F8" s="197"/>
    </row>
    <row r="9" spans="1:6" x14ac:dyDescent="0.35">
      <c r="A9" s="88" t="s">
        <v>99</v>
      </c>
      <c r="B9" s="125">
        <v>0</v>
      </c>
      <c r="C9" s="90">
        <v>841.52</v>
      </c>
      <c r="D9" s="125">
        <v>213.9</v>
      </c>
      <c r="E9" s="101">
        <f t="shared" si="0"/>
        <v>627.62</v>
      </c>
      <c r="F9" s="198"/>
    </row>
    <row r="10" spans="1:6" x14ac:dyDescent="0.35">
      <c r="A10" s="88" t="s">
        <v>100</v>
      </c>
      <c r="B10" s="125">
        <v>0</v>
      </c>
      <c r="C10" s="90">
        <v>526.32000000000005</v>
      </c>
      <c r="D10" s="125">
        <v>133.77000000000001</v>
      </c>
      <c r="E10" s="101">
        <f t="shared" si="0"/>
        <v>392.55000000000007</v>
      </c>
      <c r="F10" s="199"/>
    </row>
    <row r="11" spans="1:6" x14ac:dyDescent="0.35">
      <c r="A11" s="88" t="s">
        <v>131</v>
      </c>
      <c r="B11" s="125">
        <v>0</v>
      </c>
      <c r="C11" s="90">
        <v>1262.26</v>
      </c>
      <c r="D11" s="125">
        <v>288.37</v>
      </c>
      <c r="E11" s="101">
        <f t="shared" si="0"/>
        <v>973.89</v>
      </c>
      <c r="F11" s="129"/>
    </row>
    <row r="12" spans="1:6" x14ac:dyDescent="0.35">
      <c r="A12" s="88" t="s">
        <v>35</v>
      </c>
      <c r="B12" s="125">
        <v>0</v>
      </c>
      <c r="C12" s="90">
        <v>51648.01</v>
      </c>
      <c r="D12" s="125">
        <v>13126.52</v>
      </c>
      <c r="E12" s="101">
        <f t="shared" si="0"/>
        <v>38521.490000000005</v>
      </c>
      <c r="F12" s="90">
        <v>51648.01</v>
      </c>
    </row>
    <row r="13" spans="1:6" x14ac:dyDescent="0.35">
      <c r="A13" s="88" t="s">
        <v>37</v>
      </c>
      <c r="B13" s="125">
        <v>0</v>
      </c>
      <c r="C13" s="90">
        <v>420.82</v>
      </c>
      <c r="D13" s="125">
        <v>106.91</v>
      </c>
      <c r="E13" s="101">
        <f t="shared" si="0"/>
        <v>313.90999999999997</v>
      </c>
      <c r="F13" s="129">
        <v>0</v>
      </c>
    </row>
    <row r="14" spans="1:6" x14ac:dyDescent="0.35">
      <c r="A14" s="88" t="s">
        <v>38</v>
      </c>
      <c r="B14" s="125">
        <v>0</v>
      </c>
      <c r="C14" s="90">
        <v>3786.74</v>
      </c>
      <c r="D14" s="125">
        <v>962.37</v>
      </c>
      <c r="E14" s="101">
        <f t="shared" si="0"/>
        <v>2824.37</v>
      </c>
      <c r="F14" s="90">
        <v>3786.74</v>
      </c>
    </row>
    <row r="15" spans="1:6" x14ac:dyDescent="0.35">
      <c r="A15" s="88" t="s">
        <v>39</v>
      </c>
      <c r="B15" s="125">
        <v>0</v>
      </c>
      <c r="C15" s="90">
        <v>33134.910000000003</v>
      </c>
      <c r="D15" s="125">
        <v>8421.35</v>
      </c>
      <c r="E15" s="101">
        <f t="shared" si="0"/>
        <v>24713.560000000005</v>
      </c>
      <c r="F15" s="90">
        <v>33134.910000000003</v>
      </c>
    </row>
    <row r="16" spans="1:6" x14ac:dyDescent="0.35">
      <c r="A16" s="88" t="s">
        <v>40</v>
      </c>
      <c r="B16" s="125">
        <v>0</v>
      </c>
      <c r="C16" s="90">
        <v>34186.800000000003</v>
      </c>
      <c r="D16" s="125">
        <v>8688.7000000000007</v>
      </c>
      <c r="E16" s="101">
        <f t="shared" si="0"/>
        <v>25498.100000000002</v>
      </c>
      <c r="F16" s="90">
        <v>34186.800000000003</v>
      </c>
    </row>
    <row r="17" spans="1:7" x14ac:dyDescent="0.35">
      <c r="A17" s="88" t="s">
        <v>41</v>
      </c>
      <c r="B17" s="125">
        <v>0</v>
      </c>
      <c r="C17" s="90">
        <v>16304.67</v>
      </c>
      <c r="D17" s="125">
        <v>4143.8599999999997</v>
      </c>
      <c r="E17" s="101">
        <f t="shared" si="0"/>
        <v>12160.810000000001</v>
      </c>
      <c r="F17" s="90">
        <v>16304.67</v>
      </c>
    </row>
    <row r="18" spans="1:7" x14ac:dyDescent="0.35">
      <c r="A18" s="126" t="s">
        <v>42</v>
      </c>
      <c r="B18" s="127">
        <v>0</v>
      </c>
      <c r="C18" s="128">
        <v>45126</v>
      </c>
      <c r="D18" s="127">
        <v>11468.85</v>
      </c>
      <c r="E18" s="101">
        <f t="shared" si="0"/>
        <v>33657.15</v>
      </c>
      <c r="F18" s="129"/>
    </row>
    <row r="19" spans="1:7" x14ac:dyDescent="0.35">
      <c r="A19" s="92" t="s">
        <v>47</v>
      </c>
      <c r="B19" s="81">
        <v>0</v>
      </c>
      <c r="C19" s="60">
        <v>93092.64</v>
      </c>
      <c r="D19" s="81">
        <v>23659.84</v>
      </c>
      <c r="E19" s="101">
        <f t="shared" si="0"/>
        <v>69432.800000000003</v>
      </c>
      <c r="F19" s="129">
        <v>76248.06</v>
      </c>
    </row>
    <row r="20" spans="1:7" x14ac:dyDescent="0.35">
      <c r="A20" s="92" t="s">
        <v>48</v>
      </c>
      <c r="B20" s="81">
        <v>0</v>
      </c>
      <c r="C20" s="60">
        <v>15147.28</v>
      </c>
      <c r="D20" s="81">
        <v>3849.7</v>
      </c>
      <c r="E20" s="101">
        <f t="shared" si="0"/>
        <v>11297.580000000002</v>
      </c>
      <c r="F20" s="200">
        <v>18693.53</v>
      </c>
    </row>
    <row r="21" spans="1:7" x14ac:dyDescent="0.35">
      <c r="A21" s="92" t="s">
        <v>49</v>
      </c>
      <c r="B21" s="81">
        <v>0</v>
      </c>
      <c r="C21" s="60">
        <v>7259.71</v>
      </c>
      <c r="D21" s="81">
        <v>1680.37</v>
      </c>
      <c r="E21" s="101">
        <f t="shared" si="0"/>
        <v>5579.34</v>
      </c>
      <c r="F21" s="201"/>
    </row>
    <row r="22" spans="1:7" x14ac:dyDescent="0.35">
      <c r="A22" s="92" t="s">
        <v>2</v>
      </c>
      <c r="B22" s="81">
        <v>0</v>
      </c>
      <c r="C22" s="60">
        <v>63639.72</v>
      </c>
      <c r="D22" s="81">
        <v>14531.05</v>
      </c>
      <c r="E22" s="101">
        <f t="shared" si="0"/>
        <v>49108.67</v>
      </c>
      <c r="F22" s="130"/>
    </row>
    <row r="23" spans="1:7" x14ac:dyDescent="0.35">
      <c r="A23" s="92" t="s">
        <v>53</v>
      </c>
      <c r="B23" s="81">
        <v>0</v>
      </c>
      <c r="C23" s="60">
        <v>42680.72</v>
      </c>
      <c r="D23" s="81">
        <v>10800.59</v>
      </c>
      <c r="E23" s="101">
        <f t="shared" si="0"/>
        <v>31880.13</v>
      </c>
      <c r="F23" s="60">
        <v>42680.72</v>
      </c>
    </row>
    <row r="24" spans="1:7" x14ac:dyDescent="0.35">
      <c r="A24" s="92" t="s">
        <v>101</v>
      </c>
      <c r="B24" s="81">
        <v>0</v>
      </c>
      <c r="C24" s="60">
        <v>5364.85</v>
      </c>
      <c r="D24" s="81">
        <v>1363.48</v>
      </c>
      <c r="E24" s="101">
        <f t="shared" si="0"/>
        <v>4001.3700000000003</v>
      </c>
      <c r="F24" s="129">
        <v>0</v>
      </c>
    </row>
    <row r="25" spans="1:7" x14ac:dyDescent="0.35">
      <c r="A25" s="92" t="s">
        <v>102</v>
      </c>
      <c r="B25" s="81">
        <v>0</v>
      </c>
      <c r="C25" s="60">
        <v>1578.21</v>
      </c>
      <c r="D25" s="81">
        <v>401.12</v>
      </c>
      <c r="E25" s="101">
        <f t="shared" si="0"/>
        <v>1177.0900000000001</v>
      </c>
      <c r="F25" s="131">
        <v>0</v>
      </c>
    </row>
    <row r="26" spans="1:7" x14ac:dyDescent="0.35">
      <c r="A26" s="93" t="s">
        <v>103</v>
      </c>
      <c r="B26" s="91">
        <v>0</v>
      </c>
      <c r="C26" s="94">
        <v>3050.4</v>
      </c>
      <c r="D26" s="91">
        <v>775.23</v>
      </c>
      <c r="E26" s="101">
        <f t="shared" si="0"/>
        <v>2275.17</v>
      </c>
      <c r="F26" s="131">
        <v>0</v>
      </c>
    </row>
    <row r="27" spans="1:7" x14ac:dyDescent="0.35">
      <c r="A27" s="88" t="s">
        <v>104</v>
      </c>
      <c r="B27" s="95">
        <v>0</v>
      </c>
      <c r="C27" s="90">
        <v>22405.439999999999</v>
      </c>
      <c r="D27" s="95">
        <v>5694.39</v>
      </c>
      <c r="E27" s="101">
        <f t="shared" si="0"/>
        <v>16711.05</v>
      </c>
      <c r="F27" s="129">
        <v>19702.400000000001</v>
      </c>
    </row>
    <row r="28" spans="1:7" x14ac:dyDescent="0.35">
      <c r="A28" s="84" t="s">
        <v>90</v>
      </c>
      <c r="B28" s="76">
        <f>SUM(B5:B27)</f>
        <v>0</v>
      </c>
      <c r="C28" s="76">
        <f>SUM(C5:C27)</f>
        <v>569261.86</v>
      </c>
      <c r="D28" s="76">
        <f>SUM(D5:D27)</f>
        <v>142792.31000000003</v>
      </c>
      <c r="E28" s="79">
        <f>SUM(E5:E27)</f>
        <v>426469.55000000005</v>
      </c>
      <c r="F28" s="132">
        <f>SUM(F5:F27)</f>
        <v>428017.56999999995</v>
      </c>
    </row>
    <row r="29" spans="1:7" x14ac:dyDescent="0.35">
      <c r="A29" s="85" t="s">
        <v>91</v>
      </c>
      <c r="B29" s="80">
        <v>0</v>
      </c>
      <c r="C29" s="80">
        <v>0</v>
      </c>
      <c r="D29" s="80">
        <v>0</v>
      </c>
      <c r="E29" s="102">
        <v>0</v>
      </c>
      <c r="F29" s="131"/>
    </row>
    <row r="30" spans="1:7" x14ac:dyDescent="0.35">
      <c r="A30" s="86" t="s">
        <v>55</v>
      </c>
      <c r="B30" s="77">
        <f>B29+B28</f>
        <v>0</v>
      </c>
      <c r="C30" s="77">
        <f>C29+C28</f>
        <v>569261.86</v>
      </c>
      <c r="D30" s="77">
        <f>D29+D28</f>
        <v>142792.31000000003</v>
      </c>
      <c r="E30" s="87">
        <f>E29+E28</f>
        <v>426469.55000000005</v>
      </c>
      <c r="F30" s="132">
        <f>SUM(F5:F27)</f>
        <v>428017.56999999995</v>
      </c>
      <c r="G30" s="75"/>
    </row>
    <row r="31" spans="1:7" x14ac:dyDescent="0.35">
      <c r="F31" s="104"/>
    </row>
    <row r="32" spans="1:7" ht="38.25" customHeight="1" x14ac:dyDescent="0.35">
      <c r="A32" s="189" t="s">
        <v>106</v>
      </c>
      <c r="B32" s="189"/>
      <c r="C32" s="189"/>
      <c r="D32" s="189"/>
      <c r="E32" s="189"/>
    </row>
    <row r="33" spans="2:5" x14ac:dyDescent="0.35">
      <c r="B33" s="100"/>
      <c r="C33" s="100"/>
      <c r="D33" s="100"/>
      <c r="E33" s="100"/>
    </row>
    <row r="34" spans="2:5" x14ac:dyDescent="0.35">
      <c r="B34" s="100"/>
      <c r="C34" s="100"/>
      <c r="D34" s="100"/>
      <c r="E34" s="100"/>
    </row>
  </sheetData>
  <mergeCells count="11">
    <mergeCell ref="A1:E1"/>
    <mergeCell ref="F2:F3"/>
    <mergeCell ref="A32:E32"/>
    <mergeCell ref="D2:D3"/>
    <mergeCell ref="E2:E3"/>
    <mergeCell ref="A2:A3"/>
    <mergeCell ref="B2:B3"/>
    <mergeCell ref="C2:C3"/>
    <mergeCell ref="F7:F8"/>
    <mergeCell ref="F9:F10"/>
    <mergeCell ref="F20:F21"/>
  </mergeCells>
  <pageMargins left="0.11811023622047245" right="0.11811023622047245"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H21"/>
  <sheetViews>
    <sheetView view="pageBreakPreview" zoomScale="96" zoomScaleSheetLayoutView="96" workbookViewId="0">
      <selection activeCell="I17" sqref="I17"/>
    </sheetView>
  </sheetViews>
  <sheetFormatPr defaultColWidth="15.26953125" defaultRowHeight="14" x14ac:dyDescent="0.35"/>
  <cols>
    <col min="1" max="1" width="5.26953125" style="63" customWidth="1"/>
    <col min="2" max="2" width="23.54296875" style="73" customWidth="1"/>
    <col min="3" max="3" width="12.453125" style="59" customWidth="1"/>
    <col min="4" max="7" width="12.453125" style="74" customWidth="1"/>
    <col min="8" max="16384" width="15.26953125" style="63"/>
  </cols>
  <sheetData>
    <row r="1" spans="1:8" ht="48.75" customHeight="1" x14ac:dyDescent="0.35">
      <c r="A1" s="62"/>
      <c r="B1" s="206" t="s">
        <v>127</v>
      </c>
      <c r="C1" s="206"/>
      <c r="D1" s="206"/>
      <c r="E1" s="206"/>
      <c r="F1" s="206"/>
      <c r="G1" s="206"/>
      <c r="H1" s="25"/>
    </row>
    <row r="2" spans="1:8" ht="20.25" customHeight="1" x14ac:dyDescent="0.35">
      <c r="A2" s="207" t="s">
        <v>1</v>
      </c>
      <c r="B2" s="208" t="s">
        <v>30</v>
      </c>
      <c r="C2" s="209" t="s">
        <v>123</v>
      </c>
      <c r="D2" s="209" t="s">
        <v>124</v>
      </c>
      <c r="E2" s="209" t="s">
        <v>125</v>
      </c>
      <c r="F2" s="208" t="s">
        <v>98</v>
      </c>
      <c r="G2" s="211" t="s">
        <v>69</v>
      </c>
      <c r="H2" s="25"/>
    </row>
    <row r="3" spans="1:8" ht="74.25" customHeight="1" x14ac:dyDescent="0.35">
      <c r="A3" s="207"/>
      <c r="B3" s="207"/>
      <c r="C3" s="210"/>
      <c r="D3" s="210"/>
      <c r="E3" s="210"/>
      <c r="F3" s="208"/>
      <c r="G3" s="211"/>
      <c r="H3" s="25"/>
    </row>
    <row r="4" spans="1:8" ht="20.25" customHeight="1" x14ac:dyDescent="0.35">
      <c r="A4" s="64">
        <v>1</v>
      </c>
      <c r="B4" s="64">
        <v>2</v>
      </c>
      <c r="C4" s="64">
        <v>3</v>
      </c>
      <c r="D4" s="64">
        <v>4</v>
      </c>
      <c r="E4" s="64">
        <v>5</v>
      </c>
      <c r="F4" s="61">
        <v>6</v>
      </c>
      <c r="G4" s="65">
        <v>8</v>
      </c>
      <c r="H4" s="25"/>
    </row>
    <row r="5" spans="1:8" ht="20.25" customHeight="1" x14ac:dyDescent="0.35">
      <c r="A5" s="202" t="s">
        <v>89</v>
      </c>
      <c r="B5" s="202"/>
      <c r="C5" s="202"/>
      <c r="D5" s="202"/>
      <c r="E5" s="202"/>
      <c r="F5" s="202"/>
      <c r="G5" s="202"/>
      <c r="H5" s="25"/>
    </row>
    <row r="6" spans="1:8" ht="20.25" customHeight="1" x14ac:dyDescent="0.35">
      <c r="A6" s="66" t="s">
        <v>70</v>
      </c>
      <c r="B6" s="56" t="s">
        <v>3</v>
      </c>
      <c r="C6" s="57">
        <v>0</v>
      </c>
      <c r="D6" s="60">
        <v>350867.68</v>
      </c>
      <c r="E6" s="121">
        <v>89174.29</v>
      </c>
      <c r="F6" s="78">
        <f>C6+D6-E6</f>
        <v>261693.39</v>
      </c>
      <c r="G6" s="133">
        <v>350944.43</v>
      </c>
      <c r="H6" s="25"/>
    </row>
    <row r="7" spans="1:8" ht="20.25" customHeight="1" x14ac:dyDescent="0.35">
      <c r="A7" s="66" t="s">
        <v>71</v>
      </c>
      <c r="B7" s="66" t="s">
        <v>51</v>
      </c>
      <c r="C7" s="67">
        <f>C8+C9</f>
        <v>0</v>
      </c>
      <c r="D7" s="67">
        <f>D8+D9+D10</f>
        <v>92456.46</v>
      </c>
      <c r="E7" s="67">
        <f t="shared" ref="E7:F7" si="0">E8+E9+E10</f>
        <v>30145.32</v>
      </c>
      <c r="F7" s="67">
        <f t="shared" si="0"/>
        <v>62311.14</v>
      </c>
      <c r="G7" s="134">
        <v>111634.66</v>
      </c>
      <c r="H7" s="25"/>
    </row>
    <row r="8" spans="1:8" ht="20" hidden="1" customHeight="1" x14ac:dyDescent="0.35">
      <c r="A8" s="66"/>
      <c r="B8" s="115" t="s">
        <v>72</v>
      </c>
      <c r="C8" s="119">
        <v>0</v>
      </c>
      <c r="D8" s="60">
        <v>86806.13</v>
      </c>
      <c r="E8" s="81">
        <v>29613.18</v>
      </c>
      <c r="F8" s="78">
        <f t="shared" ref="F8:F15" si="1">C8+D8-E8</f>
        <v>57192.950000000004</v>
      </c>
      <c r="G8" s="134">
        <v>111634.66</v>
      </c>
      <c r="H8" s="25"/>
    </row>
    <row r="9" spans="1:8" ht="26.25" hidden="1" customHeight="1" x14ac:dyDescent="0.35">
      <c r="A9" s="66"/>
      <c r="B9" s="115" t="s">
        <v>109</v>
      </c>
      <c r="C9" s="119">
        <v>0</v>
      </c>
      <c r="D9" s="60">
        <v>4789.2</v>
      </c>
      <c r="E9" s="81">
        <v>532.14</v>
      </c>
      <c r="F9" s="78">
        <f t="shared" si="1"/>
        <v>4257.0599999999995</v>
      </c>
      <c r="G9" s="135"/>
      <c r="H9" s="25"/>
    </row>
    <row r="10" spans="1:8" ht="26.25" hidden="1" customHeight="1" x14ac:dyDescent="0.35">
      <c r="A10" s="66"/>
      <c r="B10" s="123" t="s">
        <v>46</v>
      </c>
      <c r="C10" s="57">
        <v>0</v>
      </c>
      <c r="D10" s="122">
        <v>861.13</v>
      </c>
      <c r="E10" s="57">
        <v>0</v>
      </c>
      <c r="F10" s="78">
        <f t="shared" si="1"/>
        <v>861.13</v>
      </c>
      <c r="G10" s="135"/>
      <c r="H10" s="25"/>
    </row>
    <row r="11" spans="1:8" ht="24" customHeight="1" x14ac:dyDescent="0.35">
      <c r="A11" s="66" t="s">
        <v>73</v>
      </c>
      <c r="B11" s="120" t="s">
        <v>45</v>
      </c>
      <c r="C11" s="119">
        <v>0</v>
      </c>
      <c r="D11" s="119">
        <f>D12+D13</f>
        <v>41271.51</v>
      </c>
      <c r="E11" s="119">
        <f>E12+E13</f>
        <v>14066.48</v>
      </c>
      <c r="F11" s="78">
        <f t="shared" si="1"/>
        <v>27205.030000000002</v>
      </c>
      <c r="G11" s="133">
        <v>35860.49</v>
      </c>
      <c r="H11" s="25"/>
    </row>
    <row r="12" spans="1:8" ht="20.25" hidden="1" customHeight="1" x14ac:dyDescent="0.35">
      <c r="A12" s="66"/>
      <c r="B12" s="115" t="s">
        <v>74</v>
      </c>
      <c r="C12" s="119">
        <v>0</v>
      </c>
      <c r="D12" s="60">
        <v>39570.93</v>
      </c>
      <c r="E12" s="81">
        <v>13877.52</v>
      </c>
      <c r="F12" s="78">
        <f t="shared" si="1"/>
        <v>25693.41</v>
      </c>
      <c r="G12" s="133">
        <v>35860.49</v>
      </c>
      <c r="H12" s="25"/>
    </row>
    <row r="13" spans="1:8" ht="25.5" hidden="1" customHeight="1" x14ac:dyDescent="0.35">
      <c r="A13" s="66"/>
      <c r="B13" s="115" t="s">
        <v>110</v>
      </c>
      <c r="C13" s="119">
        <v>0</v>
      </c>
      <c r="D13" s="60">
        <v>1700.58</v>
      </c>
      <c r="E13" s="81">
        <v>188.96</v>
      </c>
      <c r="F13" s="78">
        <f t="shared" si="1"/>
        <v>1511.62</v>
      </c>
      <c r="G13" s="135"/>
      <c r="H13" s="25"/>
    </row>
    <row r="14" spans="1:8" ht="20.25" customHeight="1" x14ac:dyDescent="0.35">
      <c r="A14" s="66" t="s">
        <v>75</v>
      </c>
      <c r="B14" s="56" t="s">
        <v>4</v>
      </c>
      <c r="C14" s="57">
        <v>0</v>
      </c>
      <c r="D14" s="60">
        <v>62379.47</v>
      </c>
      <c r="E14" s="81">
        <v>21644.82</v>
      </c>
      <c r="F14" s="78">
        <f t="shared" si="1"/>
        <v>40734.65</v>
      </c>
      <c r="G14" s="133">
        <v>65734.559999999998</v>
      </c>
      <c r="H14" s="25"/>
    </row>
    <row r="15" spans="1:8" ht="20.25" customHeight="1" x14ac:dyDescent="0.35">
      <c r="A15" s="66" t="s">
        <v>76</v>
      </c>
      <c r="B15" s="56" t="s">
        <v>54</v>
      </c>
      <c r="C15" s="57">
        <v>0</v>
      </c>
      <c r="D15" s="58"/>
      <c r="E15" s="58"/>
      <c r="F15" s="78">
        <f t="shared" si="1"/>
        <v>0</v>
      </c>
      <c r="G15" s="133"/>
      <c r="H15" s="25"/>
    </row>
    <row r="16" spans="1:8" s="62" customFormat="1" ht="23.25" customHeight="1" x14ac:dyDescent="0.35">
      <c r="A16" s="202" t="s">
        <v>77</v>
      </c>
      <c r="B16" s="202"/>
      <c r="C16" s="202"/>
      <c r="D16" s="202"/>
      <c r="E16" s="202"/>
      <c r="F16" s="202"/>
      <c r="G16" s="202"/>
    </row>
    <row r="17" spans="1:8" s="62" customFormat="1" ht="46" x14ac:dyDescent="0.35">
      <c r="A17" s="66" t="s">
        <v>134</v>
      </c>
      <c r="B17" s="68" t="s">
        <v>84</v>
      </c>
      <c r="C17" s="69">
        <v>0</v>
      </c>
      <c r="D17" s="70">
        <v>0</v>
      </c>
      <c r="E17" s="70">
        <v>0</v>
      </c>
      <c r="F17" s="70">
        <v>0</v>
      </c>
      <c r="G17" s="70"/>
    </row>
    <row r="18" spans="1:8" s="62" customFormat="1" ht="25" customHeight="1" x14ac:dyDescent="0.35">
      <c r="A18" s="203" t="s">
        <v>129</v>
      </c>
      <c r="B18" s="204"/>
      <c r="C18" s="71">
        <f>C6+C11+C14+C7+C15+C17</f>
        <v>0</v>
      </c>
      <c r="D18" s="71">
        <f t="shared" ref="D18:F18" si="2">D6+D11+D14+D7+D15+D17</f>
        <v>546975.12</v>
      </c>
      <c r="E18" s="71">
        <f t="shared" si="2"/>
        <v>155030.91</v>
      </c>
      <c r="F18" s="71">
        <f t="shared" si="2"/>
        <v>391944.21000000008</v>
      </c>
      <c r="G18" s="136">
        <f>G14+G11+G7+G6</f>
        <v>564174.14</v>
      </c>
      <c r="H18" s="72"/>
    </row>
    <row r="20" spans="1:8" ht="30.75" customHeight="1" x14ac:dyDescent="0.35">
      <c r="B20" s="205" t="s">
        <v>78</v>
      </c>
      <c r="C20" s="205"/>
      <c r="D20" s="205"/>
      <c r="E20" s="205"/>
      <c r="F20" s="205"/>
      <c r="G20" s="205"/>
    </row>
    <row r="21" spans="1:8" x14ac:dyDescent="0.35">
      <c r="C21" s="107"/>
      <c r="D21" s="107"/>
      <c r="E21" s="107"/>
      <c r="F21" s="107"/>
    </row>
  </sheetData>
  <mergeCells count="12">
    <mergeCell ref="A5:G5"/>
    <mergeCell ref="A16:G16"/>
    <mergeCell ref="A18:B18"/>
    <mergeCell ref="B20:G20"/>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J29"/>
  <sheetViews>
    <sheetView topLeftCell="A19" workbookViewId="0">
      <selection activeCell="A24" sqref="A24:B24"/>
    </sheetView>
  </sheetViews>
  <sheetFormatPr defaultRowHeight="14.5" x14ac:dyDescent="0.35"/>
  <cols>
    <col min="1" max="1" width="6.26953125" customWidth="1"/>
    <col min="2" max="2" width="45.1796875" customWidth="1"/>
    <col min="3" max="3" width="12.7265625" customWidth="1"/>
    <col min="4" max="5" width="11.81640625" customWidth="1"/>
  </cols>
  <sheetData>
    <row r="1" spans="1:6" ht="31.5" customHeight="1" x14ac:dyDescent="0.35">
      <c r="A1" s="215" t="s">
        <v>107</v>
      </c>
      <c r="B1" s="215"/>
      <c r="C1" s="215"/>
      <c r="D1" s="215"/>
      <c r="E1" s="215"/>
      <c r="F1" s="215"/>
    </row>
    <row r="2" spans="1:6" ht="46.5" customHeight="1" x14ac:dyDescent="0.35">
      <c r="A2" s="213" t="s">
        <v>135</v>
      </c>
      <c r="B2" s="213"/>
      <c r="C2" s="213"/>
      <c r="D2" s="213"/>
      <c r="E2" s="213"/>
      <c r="F2" s="213"/>
    </row>
    <row r="3" spans="1:6" ht="96" customHeight="1" x14ac:dyDescent="0.35">
      <c r="A3" s="216" t="s">
        <v>136</v>
      </c>
      <c r="B3" s="217"/>
      <c r="C3" s="217"/>
      <c r="D3" s="217"/>
      <c r="E3" s="217"/>
      <c r="F3" s="217"/>
    </row>
    <row r="4" spans="1:6" ht="79.5" customHeight="1" x14ac:dyDescent="0.35">
      <c r="A4" s="213" t="s">
        <v>137</v>
      </c>
      <c r="B4" s="214"/>
      <c r="C4" s="214"/>
      <c r="D4" s="214"/>
      <c r="E4" s="214"/>
      <c r="F4" s="214"/>
    </row>
    <row r="5" spans="1:6" ht="37.5" customHeight="1" x14ac:dyDescent="0.35">
      <c r="A5" s="218" t="s">
        <v>138</v>
      </c>
      <c r="B5" s="219"/>
      <c r="C5" s="219"/>
      <c r="D5" s="219"/>
      <c r="E5" s="219"/>
      <c r="F5" s="219"/>
    </row>
    <row r="6" spans="1:6" ht="48" customHeight="1" x14ac:dyDescent="0.35">
      <c r="A6" s="213" t="s">
        <v>139</v>
      </c>
      <c r="B6" s="214"/>
      <c r="C6" s="214"/>
      <c r="D6" s="214"/>
      <c r="E6" s="214"/>
      <c r="F6" s="214"/>
    </row>
    <row r="7" spans="1:6" ht="21.75" customHeight="1" x14ac:dyDescent="0.35">
      <c r="A7" s="220" t="s">
        <v>66</v>
      </c>
      <c r="B7" s="220"/>
      <c r="C7" s="220"/>
      <c r="D7" s="220"/>
      <c r="E7" s="220"/>
      <c r="F7" s="220"/>
    </row>
    <row r="8" spans="1:6" ht="96.75" customHeight="1" x14ac:dyDescent="0.35">
      <c r="A8" s="221" t="s">
        <v>140</v>
      </c>
      <c r="B8" s="222"/>
      <c r="C8" s="222"/>
      <c r="D8" s="222"/>
      <c r="E8" s="222"/>
      <c r="F8" s="222"/>
    </row>
    <row r="9" spans="1:6" ht="61.5" customHeight="1" x14ac:dyDescent="0.35">
      <c r="A9" s="218" t="s">
        <v>113</v>
      </c>
      <c r="B9" s="218"/>
      <c r="C9" s="218"/>
      <c r="D9" s="218"/>
      <c r="E9" s="218"/>
      <c r="F9" s="218"/>
    </row>
    <row r="10" spans="1:6" ht="77.25" customHeight="1" x14ac:dyDescent="0.35">
      <c r="A10" s="218" t="s">
        <v>67</v>
      </c>
      <c r="B10" s="218"/>
      <c r="C10" s="218"/>
      <c r="D10" s="218"/>
      <c r="E10" s="218"/>
      <c r="F10" s="218"/>
    </row>
    <row r="11" spans="1:6" ht="90" customHeight="1" x14ac:dyDescent="0.35">
      <c r="A11" s="218" t="s">
        <v>141</v>
      </c>
      <c r="B11" s="218"/>
      <c r="C11" s="218"/>
      <c r="D11" s="218"/>
      <c r="E11" s="218"/>
      <c r="F11" s="218"/>
    </row>
    <row r="12" spans="1:6" ht="73.5" customHeight="1" x14ac:dyDescent="0.35">
      <c r="A12" s="218" t="s">
        <v>68</v>
      </c>
      <c r="B12" s="218"/>
      <c r="C12" s="218"/>
      <c r="D12" s="218"/>
      <c r="E12" s="218"/>
      <c r="F12" s="218"/>
    </row>
    <row r="13" spans="1:6" ht="85.5" customHeight="1" x14ac:dyDescent="0.35">
      <c r="A13" s="218" t="s">
        <v>142</v>
      </c>
      <c r="B13" s="218"/>
      <c r="C13" s="218"/>
      <c r="D13" s="218"/>
      <c r="E13" s="218"/>
      <c r="F13" s="218"/>
    </row>
    <row r="14" spans="1:6" s="55" customFormat="1" ht="231.75" customHeight="1" x14ac:dyDescent="0.35">
      <c r="A14" s="223" t="s">
        <v>114</v>
      </c>
      <c r="B14" s="223"/>
      <c r="C14" s="223"/>
      <c r="D14" s="223"/>
      <c r="E14" s="223"/>
      <c r="F14" s="223"/>
    </row>
    <row r="15" spans="1:6" s="54" customFormat="1" ht="243.75" customHeight="1" x14ac:dyDescent="0.3">
      <c r="A15" s="223" t="s">
        <v>143</v>
      </c>
      <c r="B15" s="223"/>
      <c r="C15" s="223"/>
      <c r="D15" s="223"/>
      <c r="E15" s="223"/>
      <c r="F15" s="223"/>
    </row>
    <row r="16" spans="1:6" ht="149.25" customHeight="1" x14ac:dyDescent="0.35">
      <c r="A16" s="224" t="s">
        <v>115</v>
      </c>
      <c r="B16" s="225"/>
      <c r="C16" s="225"/>
      <c r="D16" s="225"/>
      <c r="E16" s="225"/>
      <c r="F16" s="225"/>
    </row>
    <row r="17" spans="1:10" ht="172.5" customHeight="1" x14ac:dyDescent="0.35">
      <c r="A17" s="218" t="s">
        <v>144</v>
      </c>
      <c r="B17" s="218"/>
      <c r="C17" s="218"/>
      <c r="D17" s="218"/>
      <c r="E17" s="218"/>
      <c r="F17" s="218"/>
    </row>
    <row r="18" spans="1:10" ht="67.5" customHeight="1" x14ac:dyDescent="0.35">
      <c r="A18" s="218" t="s">
        <v>148</v>
      </c>
      <c r="B18" s="218"/>
      <c r="C18" s="218"/>
      <c r="D18" s="218"/>
      <c r="E18" s="218"/>
      <c r="F18" s="218"/>
    </row>
    <row r="19" spans="1:10" ht="67.5" customHeight="1" x14ac:dyDescent="0.35">
      <c r="A19" s="216" t="s">
        <v>145</v>
      </c>
      <c r="B19" s="216"/>
      <c r="C19" s="216"/>
      <c r="D19" s="216"/>
      <c r="E19" s="216"/>
      <c r="F19" s="216"/>
    </row>
    <row r="20" spans="1:10" ht="93" customHeight="1" x14ac:dyDescent="0.35">
      <c r="A20" s="228" t="s">
        <v>146</v>
      </c>
      <c r="B20" s="228"/>
      <c r="C20" s="228"/>
      <c r="D20" s="228"/>
      <c r="E20" s="228"/>
      <c r="F20" s="228"/>
    </row>
    <row r="21" spans="1:10" ht="106" customHeight="1" x14ac:dyDescent="0.35">
      <c r="A21" s="218" t="s">
        <v>147</v>
      </c>
      <c r="B21" s="218"/>
      <c r="C21" s="218"/>
      <c r="D21" s="218"/>
      <c r="E21" s="218"/>
      <c r="F21" s="218"/>
    </row>
    <row r="22" spans="1:10" ht="21.75" customHeight="1" x14ac:dyDescent="0.35">
      <c r="A22" s="226" t="s">
        <v>108</v>
      </c>
      <c r="B22" s="226"/>
      <c r="C22" s="226"/>
      <c r="D22" s="226"/>
      <c r="E22" s="226"/>
      <c r="F22" s="226"/>
    </row>
    <row r="23" spans="1:10" x14ac:dyDescent="0.35">
      <c r="A23" s="226" t="s">
        <v>85</v>
      </c>
      <c r="B23" s="226"/>
      <c r="C23" s="109">
        <f>'содержание ОИ'!E30</f>
        <v>426469.55000000005</v>
      </c>
      <c r="D23" s="110" t="s">
        <v>86</v>
      </c>
      <c r="E23" s="111"/>
      <c r="F23" s="111"/>
    </row>
    <row r="24" spans="1:10" x14ac:dyDescent="0.35">
      <c r="A24" s="226" t="s">
        <v>87</v>
      </c>
      <c r="B24" s="226"/>
      <c r="C24" s="109">
        <f>'коммунальные услуги'!F18</f>
        <v>391944.21000000008</v>
      </c>
      <c r="D24" s="108" t="s">
        <v>88</v>
      </c>
      <c r="E24" s="111"/>
      <c r="F24" s="111"/>
    </row>
    <row r="25" spans="1:10" ht="26.25" customHeight="1" x14ac:dyDescent="0.35">
      <c r="A25" s="112" t="s">
        <v>116</v>
      </c>
      <c r="B25" s="112"/>
      <c r="C25" s="116"/>
      <c r="D25" s="113"/>
      <c r="E25" s="227" t="s">
        <v>117</v>
      </c>
      <c r="F25" s="227"/>
      <c r="G25" s="117"/>
      <c r="H25" s="117"/>
      <c r="I25" s="117"/>
    </row>
    <row r="26" spans="1:10" ht="26.25" customHeight="1" x14ac:dyDescent="0.35">
      <c r="A26" s="112" t="s">
        <v>118</v>
      </c>
      <c r="B26" s="112"/>
      <c r="C26" s="116"/>
      <c r="D26" s="113"/>
      <c r="E26" s="227" t="s">
        <v>119</v>
      </c>
      <c r="F26" s="227"/>
      <c r="G26" s="117"/>
      <c r="H26" s="117"/>
      <c r="I26" s="117"/>
    </row>
    <row r="27" spans="1:10" ht="26.25" customHeight="1" x14ac:dyDescent="0.55000000000000004">
      <c r="A27" s="112" t="s">
        <v>59</v>
      </c>
      <c r="B27" s="112"/>
      <c r="C27" s="116"/>
      <c r="D27" s="113"/>
      <c r="E27" s="227" t="s">
        <v>120</v>
      </c>
      <c r="F27" s="227"/>
      <c r="G27" s="118"/>
      <c r="H27" s="118"/>
      <c r="I27" s="118"/>
      <c r="J27" s="114"/>
    </row>
    <row r="28" spans="1:10" ht="26.25" customHeight="1" x14ac:dyDescent="0.35">
      <c r="A28" s="117" t="s">
        <v>121</v>
      </c>
      <c r="B28" s="117"/>
      <c r="C28" s="117"/>
      <c r="D28" s="117"/>
      <c r="E28" s="212" t="s">
        <v>122</v>
      </c>
      <c r="F28" s="212"/>
      <c r="G28" s="117"/>
      <c r="H28" s="117"/>
      <c r="I28" s="117"/>
    </row>
    <row r="29" spans="1:10" x14ac:dyDescent="0.35">
      <c r="A29" s="117"/>
      <c r="B29" s="117"/>
      <c r="C29" s="117"/>
      <c r="D29" s="117"/>
      <c r="E29" s="117"/>
      <c r="F29" s="117"/>
      <c r="G29" s="117"/>
      <c r="H29" s="117"/>
      <c r="I29" s="117"/>
    </row>
  </sheetData>
  <mergeCells count="28">
    <mergeCell ref="E26:F26"/>
    <mergeCell ref="E27:F27"/>
    <mergeCell ref="A19:F19"/>
    <mergeCell ref="A20:F20"/>
    <mergeCell ref="A21:F21"/>
    <mergeCell ref="A22:F22"/>
    <mergeCell ref="A23:B23"/>
    <mergeCell ref="A15:F15"/>
    <mergeCell ref="A16:F16"/>
    <mergeCell ref="A17:F17"/>
    <mergeCell ref="A24:B24"/>
    <mergeCell ref="E25:F25"/>
    <mergeCell ref="E28:F28"/>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сведения о МКД</vt:lpstr>
      <vt:lpstr>кап. и тек. ремонт, общее имущ</vt:lpstr>
      <vt:lpstr>бухгалтерская ведомость</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2018-06-30T08:12:30Z</dcterms:modified>
</cp:coreProperties>
</file>