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2" activeTab="2"/>
  </bookViews>
  <sheets>
    <sheet name="сведения о МКД" sheetId="1" r:id="rId1"/>
    <sheet name="кап. и тек. ремонт, общее имущ" sheetId="13" r:id="rId2"/>
    <sheet name="содержание жилья" sheetId="2" r:id="rId3"/>
    <sheet name="коммунальные услуги" sheetId="16"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6" l="1"/>
  <c r="F30" i="2" l="1"/>
  <c r="F32" i="2" l="1"/>
  <c r="E6" i="2" l="1"/>
  <c r="E7" i="2"/>
  <c r="E8" i="2"/>
  <c r="E9" i="2"/>
  <c r="E10" i="2"/>
  <c r="E11" i="2"/>
  <c r="E12" i="2"/>
  <c r="E13" i="2"/>
  <c r="E14" i="2"/>
  <c r="E15" i="2"/>
  <c r="E16" i="2"/>
  <c r="E17" i="2"/>
  <c r="E18" i="2"/>
  <c r="E19" i="2"/>
  <c r="E20" i="2"/>
  <c r="E21" i="2"/>
  <c r="E22" i="2"/>
  <c r="E23" i="2"/>
  <c r="E24" i="2"/>
  <c r="E25" i="2"/>
  <c r="E26" i="2"/>
  <c r="E27" i="2"/>
  <c r="E28" i="2"/>
  <c r="E29" i="2"/>
  <c r="E5" i="2"/>
  <c r="F12" i="16"/>
  <c r="F11" i="16"/>
  <c r="C10" i="16"/>
  <c r="C17" i="16" s="1"/>
  <c r="F8" i="16"/>
  <c r="F9" i="16"/>
  <c r="F13" i="16"/>
  <c r="F14" i="16"/>
  <c r="F6" i="16"/>
  <c r="C7" i="16"/>
  <c r="D7" i="16"/>
  <c r="E7" i="16"/>
  <c r="F7" i="16" l="1"/>
  <c r="E10" i="16" l="1"/>
  <c r="E17" i="16" s="1"/>
  <c r="D10" i="16"/>
  <c r="D17" i="16" s="1"/>
  <c r="C30" i="2"/>
  <c r="C32" i="2" s="1"/>
  <c r="E30" i="2"/>
  <c r="E32" i="2" s="1"/>
  <c r="C24" i="17" s="1"/>
  <c r="D30" i="2"/>
  <c r="D32" i="2" s="1"/>
  <c r="B30" i="2"/>
  <c r="B32" i="2" s="1"/>
  <c r="B18" i="13"/>
  <c r="D18" i="13"/>
  <c r="G18" i="13"/>
  <c r="F10" i="16" l="1"/>
  <c r="F17" i="16" s="1"/>
  <c r="C25" i="17" l="1"/>
  <c r="G12" i="13"/>
</calcChain>
</file>

<file path=xl/sharedStrings.xml><?xml version="1.0" encoding="utf-8"?>
<sst xmlns="http://schemas.openxmlformats.org/spreadsheetml/2006/main" count="145" uniqueCount="135">
  <si>
    <t xml:space="preserve"> </t>
  </si>
  <si>
    <t>№ п/п</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</si>
  <si>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</si>
  <si>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</si>
  <si>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</si>
  <si>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</si>
  <si>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</si>
  <si>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</si>
  <si>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</si>
  <si>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</si>
  <si>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</si>
  <si>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</si>
  <si>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</si>
  <si>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</si>
  <si>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</si>
  <si>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</si>
  <si>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</si>
  <si>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</si>
  <si>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</si>
  <si>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</si>
  <si>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</si>
  <si>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</si>
  <si>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</si>
  <si>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</si>
  <si>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</si>
  <si>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</si>
  <si>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</si>
  <si>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</si>
  <si>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Нефтяников, дом №1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</si>
  <si>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</si>
  <si>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</si>
  <si>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</si>
  <si>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</si>
  <si>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</si>
  <si>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</si>
  <si>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</si>
  <si>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</si>
  <si>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</si>
  <si>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</si>
  <si>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</si>
  <si>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</si>
  <si>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</si>
  <si>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</si>
  <si>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</si>
  <si>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</si>
  <si>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</si>
  <si>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итого:</t>
  </si>
  <si>
    <t>2 699,7 кв.м.</t>
  </si>
  <si>
    <t xml:space="preserve">1.14. Уборочная площадь придомовой территории:                                                </t>
  </si>
  <si>
    <t>3247,6 кв.м.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</si>
  <si>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</si>
  <si>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</si>
  <si>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</si>
  <si>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</si>
  <si>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</si>
  <si>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</si>
  <si>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</si>
  <si>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</si>
  <si>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1.</t>
  </si>
  <si>
    <t>2.</t>
  </si>
  <si>
    <t>3.</t>
  </si>
  <si>
    <t>4.</t>
  </si>
  <si>
    <t xml:space="preserve"> -Горячая вода</t>
  </si>
  <si>
    <t>6.</t>
  </si>
  <si>
    <t xml:space="preserve"> -водоснабжение</t>
  </si>
  <si>
    <t>отопление, водоснабжение (холодная вода), водоотведение, горячая вода, электроэнергия, газ:</t>
  </si>
  <si>
    <t>Расходы по оплате за энергоресурсы (с учетом нежилых помещений), руб.</t>
  </si>
  <si>
    <t>Коммунальные услуги по нежилым помещениям:</t>
  </si>
  <si>
    <t>Примечание: расходы по оплате по каждому виду энергоресурсов жилых помещений включена сумма расходов по нежилым помещениям.</t>
  </si>
  <si>
    <t>Текущий ремонт</t>
  </si>
  <si>
    <t>за содержание общего имущества МКД составила</t>
  </si>
  <si>
    <t>рублей,</t>
  </si>
  <si>
    <t xml:space="preserve">за коммунальные услуги  </t>
  </si>
  <si>
    <t>рублей.</t>
  </si>
  <si>
    <t>Коммунальные услуги по жилым помещениям:</t>
  </si>
  <si>
    <t>Жилые помещения:</t>
  </si>
  <si>
    <t>Итого</t>
  </si>
  <si>
    <t>Нежилые помещения</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</si>
  <si>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</si>
  <si>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</si>
  <si>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</si>
  <si>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</si>
  <si>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</si>
  <si>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</si>
  <si>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</si>
  <si>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</si>
  <si>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</si>
  <si>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</si>
  <si>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</si>
  <si>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</si>
  <si>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</si>
  <si>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</si>
  <si>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</si>
  <si>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r>
      <t>Пояснительная записка к отчёту по договору управления многоквартирным дом</t>
    </r>
    <r>
      <rPr>
        <b/>
        <sz val="11"/>
        <rFont val="Times New Roman"/>
        <family val="1"/>
        <charset val="204"/>
      </rPr>
      <t>ом №1А</t>
    </r>
    <r>
      <rPr>
        <b/>
        <sz val="11"/>
        <color indexed="8"/>
        <rFont val="Times New Roman"/>
        <family val="1"/>
        <charset val="204"/>
      </rPr>
      <t xml:space="preserve"> по улице </t>
    </r>
    <r>
      <rPr>
        <b/>
        <sz val="11"/>
        <rFont val="Times New Roman"/>
        <family val="1"/>
        <charset val="204"/>
      </rPr>
      <t>Нефтяников, з</t>
    </r>
    <r>
      <rPr>
        <b/>
        <sz val="11"/>
        <color indexed="8"/>
        <rFont val="Times New Roman"/>
        <family val="1"/>
        <charset val="204"/>
      </rPr>
      <t>а 2017г.</t>
    </r>
  </si>
  <si>
    <t>По состоянию на 01.01.2018 года задолженность составляет:</t>
  </si>
  <si>
    <t xml:space="preserve"> ПК водоснабжение (повышающий коэффициент)</t>
  </si>
  <si>
    <t>9.</t>
  </si>
  <si>
    <t>Информация о работах выполненных за счет  средств местного бюджета</t>
  </si>
  <si>
    <t xml:space="preserve">Наименование работ </t>
  </si>
  <si>
    <t xml:space="preserve"> ПК горячая вода (повышающий коэффициент)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</si>
  <si>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</si>
  <si>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</si>
  <si>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</si>
  <si>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</si>
  <si>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</si>
  <si>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О.А. Фаттахова</t>
  </si>
  <si>
    <t>Заместитель директора</t>
  </si>
  <si>
    <t>М.И. Сычева</t>
  </si>
  <si>
    <t>Т.А. Белова</t>
  </si>
  <si>
    <t>И.о.начальника ПЭО</t>
  </si>
  <si>
    <t>Н.Ю. Кривошеева</t>
  </si>
  <si>
    <t>Финансовый отчет управляющей  организации ПАО "ЖТ №1" о представленных коммунальных услугах по многоквартирному дому по адресу: ул. Нефтяников д. 1А за период с 01.12.2017 г. по 31.12.2017г.</t>
  </si>
  <si>
    <t>Сумма задолженности на 01.12.2017 г., руб.</t>
  </si>
  <si>
    <t>Начислено платы с 01.12.2017 г. по 31.12.2017 г., руб.</t>
  </si>
  <si>
    <t>Оплата поступившая с 01.12.2017 г. по 31.12.2017 г., руб.</t>
  </si>
  <si>
    <t>Поверка и замена испорт. КОДПУ ЭЭ</t>
  </si>
  <si>
    <t>Итого коммунальных услуг с 01.12.2017г. по 31.12.2017г.:</t>
  </si>
  <si>
    <t>Сводная бухгалтерская ведомость с разбивкой по видам услуг за период с 01.12.2017 г. по 31.12.2017 г.
по многоквартирному дому: ул. Нефтяников д. 1А</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</si>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</sst>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4"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b/>
      <sz val="11"/>
      <color indexed="8"/>
      <name val="Times New Roman"/>
      <family val="1"/>
      <charset val="204"/>
    </font>
    <font>
      <sz val="11"/>
      <color indexed="8"/>
      <name val="Times New Roman"/>
      <family val="1"/>
      <charset val="204"/>
    </font>
    <font>
      <sz val="18"/>
      <color rgb="FFFF0000"/>
      <name val="Calibri"/>
      <family val="2"/>
      <charset val="204"/>
      <scheme val="minor"/>
    </font>
    <font>
      <sz val="10"/>
      <name val="Arial Cyr"/>
      <charset val="204"/>
    </font>
    <font>
      <b/>
      <sz val="11"/>
      <name val="Times New Roman"/>
      <family val="1"/>
      <charset val="204"/>
    </font>
    <font>
      <sz val="9"/>
      <color theme="1"/>
      <name val="Times New Roman"/>
      <family val="1"/>
      <charset val="204"/>
    </font>
    <font>
      <b/>
      <sz val="9"/>
      <color theme="1"/>
      <name val="Times New Roman"/>
      <family val="1"/>
      <charset val="204"/>
    </font>
    <font>
      <sz val="9"/>
      <color rgb="FF000000"/>
      <name val="Times New Roman"/>
      <family val="1"/>
      <charset val="204"/>
    </font>
    <font>
      <sz val="9"/>
      <color indexed="8"/>
      <name val="Times New Roman"/>
      <family val="1"/>
      <charset val="204"/>
    </font>
    <font>
      <b/>
      <sz val="9"/>
      <color rgb="FF000000"/>
      <name val="Times New Roman"/>
      <family val="1"/>
      <charset val="204"/>
    </font>
    <font>
      <sz val="9"/>
      <name val="Times New Roman"/>
      <family val="1"/>
      <charset val="204"/>
    </font>
    <font>
      <sz val="10"/>
      <color indexed="8"/>
      <name val="Times New Roman"/>
      <family val="1"/>
      <charset val="204"/>
    </font>
    <font>
      <b/>
      <sz val="12"/>
      <color indexed="8"/>
      <name val="Times New Roman"/>
      <family val="1"/>
      <charset val="204"/>
    </font>
    <font>
      <b/>
      <sz val="11"/>
      <color theme="1"/>
      <name val="Calibri"/>
      <family val="2"/>
      <charset val="204"/>
      <scheme val="minor"/>
    </font>
    <font>
      <b/>
      <sz val="8"/>
      <color rgb="FF000000"/>
      <name val="Arial"/>
      <family val="2"/>
      <charset val="204"/>
    </font>
    <font>
      <b/>
      <sz val="10"/>
      <color theme="1"/>
      <name val="Arial"/>
      <family val="2"/>
      <charset val="204"/>
    </font>
    <font>
      <sz val="8"/>
      <color theme="1"/>
      <name val="Arial"/>
      <family val="2"/>
      <charset val="204"/>
    </font>
    <font>
      <b/>
      <i/>
      <sz val="8"/>
      <color theme="1"/>
      <name val="Arial"/>
      <family val="2"/>
      <charset val="204"/>
    </font>
    <font>
      <b/>
      <i/>
      <sz val="10"/>
      <color rgb="FF000000"/>
      <name val="Arial"/>
      <family val="2"/>
      <charset val="204"/>
    </font>
    <font>
      <sz val="8"/>
      <color indexed="8"/>
      <name val="Arial"/>
      <family val="2"/>
      <charset val="204"/>
    </font>
    <font>
      <b/>
      <i/>
      <sz val="8"/>
      <color rgb="FF000000"/>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style="thin">
        <color indexed="64"/>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top style="thin">
        <color indexed="0"/>
      </top>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style="thin">
        <color indexed="64"/>
      </left>
      <right style="thin">
        <color indexed="64"/>
      </right>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6" fillId="0" borderId="0"/>
    <xf numFmtId="0" fontId="17" fillId="0" borderId="0"/>
    <xf numFmtId="0" fontId="11" fillId="0" borderId="0"/>
    <xf numFmtId="0" fontId="11" fillId="0" borderId="0"/>
    <xf numFmtId="9" fontId="22" fillId="0" borderId="0" applyFont="0" applyFill="0" applyBorder="0" applyAlignment="0" applyProtection="0"/>
    <xf numFmtId="164" fontId="22" fillId="0" borderId="0" applyFont="0" applyFill="0" applyBorder="0" applyAlignment="0" applyProtection="0"/>
    <xf numFmtId="164" fontId="17" fillId="0" borderId="0" applyFont="0" applyFill="0" applyBorder="0" applyAlignment="0" applyProtection="0"/>
    <xf numFmtId="0" fontId="8" fillId="0" borderId="0">
      <alignment horizontal="center" vertical="top"/>
    </xf>
    <xf numFmtId="0" fontId="42"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6">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Alignment="1">
      <alignment wrapText="1"/>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Alignment="1">
      <alignment horizontal="center" vertical="center" wrapText="1"/>
    </xf>
    <xf numFmtId="0" fontId="5" fillId="0" borderId="15" xfId="0" applyFont="1" applyBorder="1" applyAlignment="1">
      <alignment horizontal="center" vertical="center" wrapText="1"/>
    </xf>
    <xf numFmtId="0" fontId="7" fillId="0" borderId="16" xfId="0" applyFont="1" applyBorder="1" applyAlignment="1">
      <alignment horizontal="center" vertical="center"/>
    </xf>
    <xf numFmtId="0" fontId="6"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vertical="center" wrapText="1"/>
    </xf>
    <xf numFmtId="0" fontId="0" fillId="0" borderId="0" xfId="0" applyAlignment="1">
      <alignment horizontal="justify"/>
    </xf>
    <xf numFmtId="0" fontId="0" fillId="0" borderId="0" xfId="0" applyAlignment="1">
      <alignment horizontal="justify" vertical="center"/>
    </xf>
    <xf numFmtId="0" fontId="26" fillId="0" borderId="5" xfId="4" quotePrefix="1" applyFont="1" applyBorder="1" applyAlignment="1">
      <alignment horizontal="left" vertical="center" wrapText="1"/>
    </xf>
    <xf numFmtId="165" fontId="26" fillId="0" borderId="5" xfId="5" applyNumberFormat="1" applyFont="1" applyBorder="1" applyAlignment="1">
      <alignment horizontal="right" vertical="center" wrapText="1"/>
    </xf>
    <xf numFmtId="0" fontId="30" fillId="0" borderId="0" xfId="0" applyFont="1" applyBorder="1" applyAlignment="1">
      <alignment vertical="center" wrapText="1"/>
    </xf>
    <xf numFmtId="0" fontId="26" fillId="0" borderId="5" xfId="4" applyFont="1" applyBorder="1" applyAlignment="1">
      <alignment horizontal="left" vertical="center" wrapText="1"/>
    </xf>
    <xf numFmtId="0" fontId="5" fillId="0" borderId="5" xfId="0" applyFont="1" applyBorder="1" applyAlignment="1">
      <alignment horizontal="center" vertical="center" wrapText="1"/>
    </xf>
    <xf numFmtId="0" fontId="26" fillId="0" borderId="5" xfId="2" quotePrefix="1" applyFont="1" applyBorder="1" applyAlignment="1">
      <alignment horizontal="center" vertical="center" wrapText="1"/>
    </xf>
    <xf numFmtId="0" fontId="24" fillId="0" borderId="0" xfId="0" applyFont="1" applyBorder="1" applyAlignment="1">
      <alignment vertical="center"/>
    </xf>
    <xf numFmtId="0" fontId="5" fillId="0" borderId="0" xfId="0" applyFont="1" applyBorder="1" applyAlignment="1">
      <alignment vertical="center"/>
    </xf>
    <xf numFmtId="0" fontId="24" fillId="0" borderId="0" xfId="0" applyFont="1" applyBorder="1" applyAlignment="1">
      <alignment vertical="center" wrapText="1"/>
    </xf>
    <xf numFmtId="0" fontId="24" fillId="0" borderId="5" xfId="0" applyFont="1" applyBorder="1" applyAlignment="1">
      <alignment horizontal="center" vertical="center" wrapText="1"/>
    </xf>
    <xf numFmtId="3" fontId="27" fillId="0" borderId="5" xfId="0" applyNumberFormat="1" applyFont="1" applyBorder="1" applyAlignment="1">
      <alignment horizontal="center" vertical="center" wrapText="1"/>
    </xf>
    <xf numFmtId="0" fontId="24" fillId="0" borderId="5" xfId="0" applyFont="1" applyBorder="1" applyAlignment="1">
      <alignment vertical="center"/>
    </xf>
    <xf numFmtId="4" fontId="24" fillId="0" borderId="5" xfId="0" applyNumberFormat="1" applyFont="1" applyBorder="1" applyAlignment="1">
      <alignment vertical="center"/>
    </xf>
    <xf numFmtId="0" fontId="27" fillId="0" borderId="5" xfId="0" applyFont="1" applyBorder="1" applyAlignment="1">
      <alignment vertical="center" wrapText="1"/>
    </xf>
    <xf numFmtId="164" fontId="27" fillId="0" borderId="5" xfId="14" applyFont="1" applyBorder="1" applyAlignment="1">
      <alignment horizontal="right" vertical="center" wrapText="1"/>
    </xf>
    <xf numFmtId="164" fontId="27" fillId="0" borderId="5" xfId="14" applyFont="1" applyBorder="1" applyAlignment="1">
      <alignment horizontal="right" vertical="center"/>
    </xf>
    <xf numFmtId="165" fontId="28" fillId="0" borderId="5" xfId="5" applyNumberFormat="1" applyFont="1" applyBorder="1" applyAlignment="1">
      <alignment horizontal="right" vertical="center" wrapText="1"/>
    </xf>
    <xf numFmtId="0" fontId="30" fillId="0" borderId="0" xfId="0" applyFont="1" applyBorder="1" applyAlignment="1">
      <alignment vertical="center"/>
    </xf>
    <xf numFmtId="4" fontId="30" fillId="0" borderId="0" xfId="0" applyNumberFormat="1" applyFont="1" applyBorder="1" applyAlignment="1">
      <alignment vertical="center"/>
    </xf>
    <xf numFmtId="4" fontId="36" fillId="0" borderId="5" xfId="0" applyNumberFormat="1" applyFont="1" applyBorder="1" applyAlignment="1"/>
    <xf numFmtId="4" fontId="35" fillId="0" borderId="5" xfId="0" applyNumberFormat="1" applyFont="1" applyBorder="1" applyAlignment="1">
      <alignment horizontal="right"/>
    </xf>
    <xf numFmtId="165" fontId="33" fillId="0" borderId="5" xfId="5" applyNumberFormat="1" applyFont="1" applyBorder="1" applyAlignment="1">
      <alignment horizontal="right" vertical="center" wrapText="1"/>
    </xf>
    <xf numFmtId="0" fontId="10" fillId="0" borderId="6" xfId="6" quotePrefix="1" applyFont="1" applyBorder="1" applyAlignment="1">
      <alignment vertical="center" wrapText="1"/>
    </xf>
    <xf numFmtId="0" fontId="34" fillId="0" borderId="6" xfId="0" applyFont="1" applyBorder="1" applyAlignment="1"/>
    <xf numFmtId="0" fontId="37" fillId="0" borderId="6" xfId="6" quotePrefix="1" applyFont="1" applyBorder="1" applyAlignment="1">
      <alignment vertical="center" wrapText="1"/>
    </xf>
    <xf numFmtId="0" fontId="9" fillId="0" borderId="34" xfId="4" quotePrefix="1" applyBorder="1" applyAlignment="1">
      <alignment horizontal="left" vertical="center" wrapText="1"/>
    </xf>
    <xf numFmtId="165" fontId="9" fillId="0" borderId="35" xfId="5" applyNumberFormat="1" applyBorder="1" applyAlignment="1">
      <alignment horizontal="right" vertical="center" wrapText="1"/>
    </xf>
    <xf numFmtId="165" fontId="9" fillId="0" borderId="34" xfId="5" applyNumberFormat="1" applyBorder="1" applyAlignment="1">
      <alignment horizontal="right" vertical="center" wrapText="1"/>
    </xf>
    <xf numFmtId="165" fontId="9" fillId="0" borderId="36" xfId="5" applyNumberFormat="1" applyBorder="1" applyAlignment="1">
      <alignment horizontal="right" vertical="center" wrapText="1"/>
    </xf>
    <xf numFmtId="165" fontId="9" fillId="0" borderId="37" xfId="5" applyNumberFormat="1" applyBorder="1" applyAlignment="1">
      <alignment horizontal="right" vertical="center" wrapText="1"/>
    </xf>
    <xf numFmtId="165" fontId="9" fillId="0" borderId="38" xfId="5" applyNumberFormat="1" applyBorder="1" applyAlignment="1">
      <alignment horizontal="right" vertical="center" wrapText="1"/>
    </xf>
    <xf numFmtId="165" fontId="9" fillId="0" borderId="39" xfId="5" applyNumberFormat="1" applyBorder="1" applyAlignment="1">
      <alignment horizontal="right" vertical="center" wrapText="1"/>
    </xf>
    <xf numFmtId="0" fontId="9" fillId="0" borderId="39" xfId="4" quotePrefix="1" applyBorder="1" applyAlignment="1">
      <alignment horizontal="left" vertical="center" wrapText="1"/>
    </xf>
    <xf numFmtId="0" fontId="9" fillId="0" borderId="33" xfId="4" quotePrefix="1" applyBorder="1" applyAlignment="1">
      <alignment horizontal="left" vertical="center" wrapText="1"/>
    </xf>
    <xf numFmtId="165" fontId="9" fillId="0" borderId="40" xfId="5" applyNumberFormat="1" applyBorder="1" applyAlignment="1">
      <alignment horizontal="right" vertical="center" wrapText="1"/>
    </xf>
    <xf numFmtId="0" fontId="0" fillId="0" borderId="35" xfId="0" applyBorder="1" applyAlignment="1">
      <alignment horizontal="center" wrapText="1"/>
    </xf>
    <xf numFmtId="0" fontId="0" fillId="0" borderId="33" xfId="0" applyBorder="1" applyAlignment="1">
      <alignment horizontal="center" wrapText="1"/>
    </xf>
    <xf numFmtId="0" fontId="9" fillId="0" borderId="44" xfId="2" quotePrefix="1" applyFont="1" applyBorder="1" applyAlignment="1">
      <alignment horizontal="center" vertical="center" wrapText="1"/>
    </xf>
    <xf numFmtId="0" fontId="32" fillId="0" borderId="43" xfId="0" applyFont="1" applyBorder="1" applyAlignment="1">
      <alignment horizontal="left" wrapText="1"/>
    </xf>
    <xf numFmtId="165" fontId="9" fillId="0" borderId="31" xfId="5" applyNumberFormat="1" applyBorder="1" applyAlignment="1">
      <alignment horizontal="right" vertical="center" wrapText="1"/>
    </xf>
    <xf numFmtId="4" fontId="38" fillId="0" borderId="5" xfId="0" applyNumberFormat="1" applyFont="1" applyFill="1" applyBorder="1" applyAlignment="1">
      <alignment horizontal="center" vertical="center" wrapText="1"/>
    </xf>
    <xf numFmtId="4" fontId="4" fillId="0" borderId="0" xfId="0" applyNumberFormat="1" applyFont="1" applyBorder="1" applyAlignment="1">
      <alignment vertical="center" wrapText="1"/>
    </xf>
    <xf numFmtId="165" fontId="39" fillId="0" borderId="5" xfId="5" applyNumberFormat="1" applyFont="1" applyBorder="1" applyAlignment="1">
      <alignment horizontal="right" vertical="center" wrapText="1"/>
    </xf>
    <xf numFmtId="165" fontId="30" fillId="0" borderId="0" xfId="0" applyNumberFormat="1" applyFont="1" applyBorder="1" applyAlignment="1">
      <alignment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40" fillId="0" borderId="0" xfId="0" applyFont="1"/>
    <xf numFmtId="0" fontId="7" fillId="0" borderId="0" xfId="0" applyFont="1"/>
    <xf numFmtId="0" fontId="7" fillId="0" borderId="0" xfId="0" applyFont="1" applyAlignment="1">
      <alignment horizontal="center" wrapText="1"/>
    </xf>
    <xf numFmtId="0" fontId="21" fillId="0" borderId="0" xfId="0" applyFont="1" applyFill="1" applyAlignment="1">
      <alignment wrapText="1"/>
    </xf>
    <xf numFmtId="0" fontId="7" fillId="0" borderId="0" xfId="0" applyFont="1" applyAlignment="1">
      <alignment wrapText="1"/>
    </xf>
    <xf numFmtId="0" fontId="5" fillId="0" borderId="0" xfId="0" applyFont="1"/>
    <xf numFmtId="0" fontId="43" fillId="0" borderId="0" xfId="0" applyFont="1" applyFill="1" applyAlignment="1">
      <alignment wrapText="1"/>
    </xf>
    <xf numFmtId="0" fontId="29" fillId="0" borderId="5" xfId="0" applyFont="1" applyBorder="1" applyAlignment="1">
      <alignment vertical="center"/>
    </xf>
    <xf numFmtId="0" fontId="29" fillId="0" borderId="5" xfId="4" applyFont="1" applyBorder="1" applyAlignment="1">
      <alignment horizontal="left" vertical="center" wrapText="1"/>
    </xf>
    <xf numFmtId="165" fontId="29" fillId="0" borderId="5" xfId="5" applyNumberFormat="1" applyFont="1" applyBorder="1" applyAlignment="1">
      <alignment horizontal="right" vertical="center" wrapText="1"/>
    </xf>
    <xf numFmtId="0" fontId="29" fillId="0" borderId="5" xfId="4" quotePrefix="1" applyFont="1" applyBorder="1" applyAlignment="1">
      <alignment horizontal="left" vertical="center" wrapText="1"/>
    </xf>
    <xf numFmtId="0" fontId="9" fillId="0" borderId="42" xfId="4" quotePrefix="1" applyBorder="1" applyAlignment="1">
      <alignment horizontal="left" vertical="center" wrapText="1"/>
    </xf>
    <xf numFmtId="165" fontId="9" fillId="0" borderId="42" xfId="5" applyNumberFormat="1" applyBorder="1" applyAlignment="1">
      <alignment horizontal="right" vertical="center" wrapText="1"/>
    </xf>
    <xf numFmtId="165" fontId="9" fillId="0" borderId="33" xfId="5" applyNumberFormat="1" applyBorder="1" applyAlignment="1">
      <alignment horizontal="right" vertical="center" wrapText="1"/>
    </xf>
    <xf numFmtId="165" fontId="9" fillId="0" borderId="0" xfId="5" applyNumberFormat="1" applyBorder="1" applyAlignment="1">
      <alignment horizontal="right" vertical="center" wrapText="1"/>
    </xf>
    <xf numFmtId="0" fontId="1" fillId="0" borderId="0" xfId="0" applyFont="1" applyFill="1" applyAlignment="1">
      <alignment horizontal="center" wrapText="1"/>
    </xf>
    <xf numFmtId="0" fontId="0" fillId="0" borderId="0" xfId="0" applyFill="1" applyAlignment="1">
      <alignment horizontal="center" wrapText="1"/>
    </xf>
    <xf numFmtId="165" fontId="35" fillId="0" borderId="5" xfId="0" applyNumberFormat="1" applyFont="1" applyFill="1" applyBorder="1" applyAlignment="1">
      <alignment horizontal="right" vertical="center"/>
    </xf>
    <xf numFmtId="0" fontId="35" fillId="0" borderId="5" xfId="0" applyFont="1" applyFill="1" applyBorder="1" applyAlignment="1">
      <alignment horizontal="right" vertical="center"/>
    </xf>
    <xf numFmtId="4" fontId="27"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164" fontId="27" fillId="0" borderId="5" xfId="14" applyFont="1" applyFill="1" applyBorder="1" applyAlignment="1">
      <alignment horizontal="right" vertical="center"/>
    </xf>
    <xf numFmtId="2" fontId="35" fillId="0" borderId="5" xfId="0" applyNumberFormat="1" applyFont="1" applyFill="1" applyBorder="1" applyAlignment="1">
      <alignment vertical="center"/>
    </xf>
    <xf numFmtId="0" fontId="2" fillId="0" borderId="0" xfId="0" applyFont="1" applyFill="1" applyAlignment="1">
      <alignment horizontal="left"/>
    </xf>
    <xf numFmtId="0" fontId="1" fillId="0" borderId="0" xfId="0" applyFont="1" applyAlignment="1">
      <alignment horizontal="center" wrapText="1"/>
    </xf>
    <xf numFmtId="0" fontId="0" fillId="0" borderId="0" xfId="0" applyAlignment="1">
      <alignment horizontal="center" wrapText="1"/>
    </xf>
    <xf numFmtId="0" fontId="2" fillId="0" borderId="0" xfId="0" applyFont="1" applyFill="1" applyAlignment="1">
      <alignment horizontal="right"/>
    </xf>
    <xf numFmtId="0" fontId="15" fillId="0" borderId="0" xfId="0" applyFont="1" applyAlignment="1">
      <alignment horizontal="center" wrapText="1"/>
    </xf>
    <xf numFmtId="0" fontId="2" fillId="0" borderId="0" xfId="0" applyFont="1" applyFill="1" applyAlignment="1"/>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4" fontId="7" fillId="0" borderId="16"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0" fontId="5" fillId="0" borderId="24" xfId="0" applyFont="1" applyBorder="1" applyAlignment="1">
      <alignment horizontal="center" vertical="top" wrapText="1"/>
    </xf>
    <xf numFmtId="0" fontId="5" fillId="0" borderId="23" xfId="0" applyFont="1" applyBorder="1" applyAlignment="1">
      <alignment horizontal="center" vertical="top" wrapText="1"/>
    </xf>
    <xf numFmtId="9" fontId="12" fillId="0" borderId="25" xfId="0" applyNumberFormat="1"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3" xfId="0" applyFont="1" applyFill="1" applyBorder="1" applyAlignment="1">
      <alignment horizontal="center" vertical="top" wrapText="1"/>
    </xf>
    <xf numFmtId="4" fontId="5" fillId="0" borderId="19"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2" borderId="24"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4" fontId="14" fillId="0" borderId="5" xfId="0" applyNumberFormat="1" applyFont="1" applyBorder="1" applyAlignment="1">
      <alignment horizontal="center" vertical="center" wrapText="1"/>
    </xf>
    <xf numFmtId="4" fontId="14" fillId="0" borderId="5" xfId="0" applyNumberFormat="1" applyFont="1" applyFill="1" applyBorder="1" applyAlignment="1">
      <alignment horizontal="center" vertical="center" wrapText="1"/>
    </xf>
    <xf numFmtId="165" fontId="18" fillId="0" borderId="6" xfId="5" applyNumberFormat="1" applyFont="1" applyBorder="1" applyAlignment="1">
      <alignment horizontal="center" vertical="center" wrapText="1"/>
    </xf>
    <xf numFmtId="165" fontId="18" fillId="0" borderId="7" xfId="5"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4" fontId="14" fillId="0" borderId="26"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0" fontId="18" fillId="0" borderId="0" xfId="1" quotePrefix="1" applyFont="1" applyBorder="1" applyAlignment="1">
      <alignment horizontal="center" vertical="top" wrapText="1"/>
    </xf>
    <xf numFmtId="0" fontId="6" fillId="0" borderId="0" xfId="0" applyFont="1" applyAlignment="1">
      <alignment horizontal="left" wrapText="1"/>
    </xf>
    <xf numFmtId="0" fontId="9" fillId="0" borderId="30" xfId="2" quotePrefix="1" applyBorder="1" applyAlignment="1">
      <alignment horizontal="center" vertical="center" wrapText="1"/>
    </xf>
    <xf numFmtId="0" fontId="0" fillId="0" borderId="33" xfId="0" applyBorder="1" applyAlignment="1">
      <alignment horizontal="center" wrapText="1"/>
    </xf>
    <xf numFmtId="0" fontId="9" fillId="0" borderId="41" xfId="2" quotePrefix="1" applyFont="1" applyBorder="1" applyAlignment="1">
      <alignment horizontal="center" vertical="center" wrapText="1"/>
    </xf>
    <xf numFmtId="0" fontId="9" fillId="0" borderId="42" xfId="2" quotePrefix="1" applyFont="1" applyBorder="1" applyAlignment="1">
      <alignment horizontal="center" vertical="center" wrapText="1"/>
    </xf>
    <xf numFmtId="0" fontId="9" fillId="0" borderId="29" xfId="2" quotePrefix="1" applyBorder="1" applyAlignment="1">
      <alignment horizontal="center" vertical="center" wrapText="1"/>
    </xf>
    <xf numFmtId="0" fontId="0" fillId="0" borderId="32" xfId="0" applyBorder="1" applyAlignment="1">
      <alignment horizontal="center" wrapText="1"/>
    </xf>
    <xf numFmtId="4" fontId="38" fillId="0" borderId="5" xfId="0" applyNumberFormat="1" applyFont="1" applyFill="1" applyBorder="1" applyAlignment="1">
      <alignment horizontal="center" vertical="center" wrapText="1"/>
    </xf>
    <xf numFmtId="2" fontId="35" fillId="0" borderId="27" xfId="0" applyNumberFormat="1" applyFont="1" applyFill="1" applyBorder="1" applyAlignment="1">
      <alignment horizontal="right" vertical="center"/>
    </xf>
    <xf numFmtId="2" fontId="35" fillId="0" borderId="45" xfId="0" applyNumberFormat="1" applyFont="1" applyFill="1" applyBorder="1" applyAlignment="1">
      <alignment horizontal="right" vertical="center"/>
    </xf>
    <xf numFmtId="2" fontId="35" fillId="0" borderId="28" xfId="0" applyNumberFormat="1" applyFont="1" applyFill="1" applyBorder="1" applyAlignment="1">
      <alignment horizontal="right" vertical="center"/>
    </xf>
    <xf numFmtId="0" fontId="35" fillId="0" borderId="27" xfId="0" applyFont="1" applyFill="1" applyBorder="1" applyAlignment="1">
      <alignment horizontal="right" vertical="center"/>
    </xf>
    <xf numFmtId="0" fontId="35" fillId="0" borderId="45" xfId="0" applyFont="1" applyFill="1" applyBorder="1" applyAlignment="1">
      <alignment horizontal="right" vertical="center"/>
    </xf>
    <xf numFmtId="0" fontId="35" fillId="0" borderId="28" xfId="0" applyFont="1" applyFill="1" applyBorder="1" applyAlignment="1">
      <alignment horizontal="right" vertical="center"/>
    </xf>
    <xf numFmtId="165" fontId="35" fillId="0" borderId="27" xfId="0" applyNumberFormat="1" applyFont="1" applyFill="1" applyBorder="1" applyAlignment="1">
      <alignment horizontal="right" vertical="center"/>
    </xf>
    <xf numFmtId="165" fontId="35" fillId="0" borderId="28" xfId="0" applyNumberFormat="1" applyFont="1" applyFill="1" applyBorder="1" applyAlignment="1">
      <alignment horizontal="right" vertical="center"/>
    </xf>
    <xf numFmtId="0" fontId="31" fillId="0" borderId="0" xfId="0" applyFont="1" applyBorder="1" applyAlignment="1">
      <alignment horizontal="left" vertical="center" wrapText="1"/>
    </xf>
    <xf numFmtId="0" fontId="25" fillId="0" borderId="5" xfId="0" applyFont="1" applyBorder="1" applyAlignment="1">
      <alignment horizontal="left" vertical="center" wrapText="1"/>
    </xf>
    <xf numFmtId="0" fontId="28" fillId="0" borderId="6" xfId="4" applyFont="1" applyBorder="1" applyAlignment="1">
      <alignment horizontal="left" vertical="center" wrapText="1"/>
    </xf>
    <xf numFmtId="0" fontId="28" fillId="0" borderId="7" xfId="4" quotePrefix="1" applyFont="1" applyBorder="1" applyAlignment="1">
      <alignment horizontal="left" vertical="center" wrapText="1"/>
    </xf>
    <xf numFmtId="0" fontId="20" fillId="0" borderId="0" xfId="1" applyFont="1" applyAlignment="1">
      <alignment horizontal="center" vertical="center" wrapText="1"/>
    </xf>
    <xf numFmtId="0" fontId="24" fillId="0" borderId="5" xfId="0" applyFont="1" applyBorder="1" applyAlignment="1">
      <alignment horizontal="center" vertical="center" wrapText="1"/>
    </xf>
    <xf numFmtId="0" fontId="26" fillId="0" borderId="5" xfId="2" quotePrefix="1" applyFont="1" applyBorder="1" applyAlignment="1">
      <alignment horizontal="center" vertical="center" wrapText="1"/>
    </xf>
    <xf numFmtId="0" fontId="26" fillId="0" borderId="30" xfId="2" quotePrefix="1" applyFont="1" applyBorder="1" applyAlignment="1">
      <alignment horizontal="center" vertical="center" wrapText="1"/>
    </xf>
    <xf numFmtId="0" fontId="24" fillId="0" borderId="33" xfId="0" applyFont="1" applyBorder="1" applyAlignment="1">
      <alignment horizontal="center" wrapText="1"/>
    </xf>
    <xf numFmtId="4" fontId="27" fillId="0" borderId="5" xfId="0" applyNumberFormat="1" applyFont="1" applyFill="1" applyBorder="1" applyAlignment="1">
      <alignment horizontal="center" vertical="center" wrapText="1"/>
    </xf>
    <xf numFmtId="0" fontId="5" fillId="0" borderId="0" xfId="0" applyFont="1" applyAlignment="1">
      <alignment horizontal="left"/>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19" fillId="2" borderId="0" xfId="0" applyFont="1" applyFill="1" applyAlignment="1">
      <alignment horizontal="center" vertical="center" wrapText="1"/>
    </xf>
    <xf numFmtId="0" fontId="7" fillId="2" borderId="0" xfId="0" applyNumberFormat="1" applyFont="1" applyFill="1" applyAlignment="1">
      <alignment horizontal="justify"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wrapText="1"/>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40" fillId="2" borderId="0" xfId="0" applyFont="1" applyFill="1" applyAlignment="1">
      <alignment horizontal="justify" wrapText="1"/>
    </xf>
    <xf numFmtId="0" fontId="7" fillId="0" borderId="0" xfId="0" applyFont="1" applyAlignment="1">
      <alignment horizontal="left" vertical="center" wrapText="1"/>
    </xf>
    <xf numFmtId="0" fontId="7" fillId="0" borderId="0" xfId="0" applyFont="1" applyAlignment="1">
      <alignment horizontal="left" wrapText="1"/>
    </xf>
    <xf numFmtId="0" fontId="20" fillId="2" borderId="0" xfId="0" applyFont="1" applyFill="1" applyAlignment="1">
      <alignment horizontal="justify" vertical="center"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1"/>
    <cellStyle name="Обычный 4 2" xfId="22"/>
    <cellStyle name="Обычный 5" xfId="23"/>
    <cellStyle name="Процентный 2" xfId="12"/>
    <cellStyle name="Финансовый" xfId="14" builtinId="3"/>
    <cellStyle name="Финансовый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M6" sqref="M6"/>
    </sheetView>
  </sheetViews>
  <sheetFormatPr defaultRowHeight="36" customHeight="1" x14ac:dyDescent="0.35"/>
  <cols>
    <col min="8" max="8" width="11.81640625" customWidth="1"/>
    <col min="9" max="9" width="9.1796875" style="5" customWidth="1"/>
    <col min="10" max="10" width="9.1796875" style="5"/>
  </cols>
  <sheetData>
    <row r="1" spans="1:20" ht="41.25" customHeight="1" x14ac:dyDescent="0.4">
      <c r="A1" s="105" t="s">
        <v>78</v>
      </c>
      <c r="B1" s="105"/>
      <c r="C1" s="105"/>
      <c r="D1" s="105"/>
      <c r="E1" s="105"/>
      <c r="F1" s="105"/>
      <c r="G1" s="105"/>
      <c r="H1" s="105"/>
      <c r="I1" s="105"/>
      <c r="J1" s="105"/>
    </row>
    <row r="2" spans="1:20" ht="59.25" customHeight="1" x14ac:dyDescent="0.35">
      <c r="A2" s="102" t="s">
        <v>45</v>
      </c>
      <c r="B2" s="103"/>
      <c r="C2" s="103"/>
      <c r="D2" s="103"/>
      <c r="E2" s="103"/>
      <c r="F2" s="103"/>
      <c r="G2" s="103"/>
      <c r="H2" s="103"/>
      <c r="I2" s="103"/>
      <c r="J2" s="103"/>
    </row>
    <row r="3" spans="1:20" ht="15.75" customHeight="1" x14ac:dyDescent="0.35">
      <c r="A3" s="93"/>
      <c r="B3" s="94"/>
      <c r="C3" s="94"/>
      <c r="D3" s="94"/>
      <c r="E3" s="94"/>
      <c r="F3" s="94"/>
      <c r="G3" s="94"/>
      <c r="H3" s="94"/>
      <c r="I3" s="94"/>
      <c r="J3" s="94"/>
    </row>
    <row r="4" spans="1:20" ht="36" customHeight="1" x14ac:dyDescent="0.35">
      <c r="A4" s="101" t="s">
        <v>28</v>
      </c>
      <c r="B4" s="101"/>
      <c r="C4" s="101"/>
      <c r="D4" s="101"/>
      <c r="E4" s="101"/>
      <c r="F4" s="101"/>
      <c r="G4" s="101"/>
      <c r="H4" s="101"/>
      <c r="I4" s="101"/>
      <c r="J4" s="101"/>
      <c r="K4" s="2"/>
      <c r="L4" s="2"/>
      <c r="M4" s="2"/>
      <c r="N4" s="2"/>
      <c r="O4" s="2"/>
      <c r="P4" s="2"/>
      <c r="Q4" s="2"/>
      <c r="R4" s="2"/>
      <c r="S4" s="2"/>
      <c r="T4" s="2"/>
    </row>
    <row r="5" spans="1:20" ht="36" customHeight="1" x14ac:dyDescent="0.35">
      <c r="A5" s="106" t="s">
        <v>11</v>
      </c>
      <c r="B5" s="106"/>
      <c r="C5" s="106"/>
      <c r="D5" s="106"/>
      <c r="E5" s="106"/>
      <c r="F5" s="106"/>
      <c r="G5" s="106"/>
      <c r="H5" s="106"/>
      <c r="I5" s="104">
        <v>1971</v>
      </c>
      <c r="J5" s="104"/>
      <c r="K5" s="1"/>
      <c r="L5" s="1"/>
      <c r="M5" s="1"/>
      <c r="N5" s="1"/>
      <c r="O5" s="1"/>
      <c r="P5" s="1"/>
      <c r="Q5" s="1"/>
      <c r="R5" s="1"/>
      <c r="S5" s="3"/>
      <c r="T5" s="3"/>
    </row>
    <row r="6" spans="1:20" ht="36" customHeight="1" x14ac:dyDescent="0.35">
      <c r="A6" s="106" t="s">
        <v>12</v>
      </c>
      <c r="B6" s="106"/>
      <c r="C6" s="106"/>
      <c r="D6" s="106"/>
      <c r="E6" s="106"/>
      <c r="F6" s="106"/>
      <c r="G6" s="106"/>
      <c r="H6" s="106"/>
      <c r="I6" s="104">
        <v>5</v>
      </c>
      <c r="J6" s="104"/>
      <c r="K6" s="1"/>
      <c r="L6" s="1"/>
      <c r="M6" s="1"/>
      <c r="N6" s="1"/>
      <c r="O6" s="1"/>
      <c r="P6" s="1"/>
      <c r="Q6" s="1"/>
      <c r="R6" s="1"/>
      <c r="S6" s="3"/>
      <c r="T6" s="3"/>
    </row>
    <row r="7" spans="1:20" ht="36" customHeight="1" x14ac:dyDescent="0.35">
      <c r="A7" s="106" t="s">
        <v>13</v>
      </c>
      <c r="B7" s="106"/>
      <c r="C7" s="106"/>
      <c r="D7" s="106"/>
      <c r="E7" s="106"/>
      <c r="F7" s="106"/>
      <c r="G7" s="106"/>
      <c r="H7" s="106"/>
      <c r="I7" s="104">
        <v>60</v>
      </c>
      <c r="J7" s="104"/>
      <c r="K7" s="1"/>
      <c r="L7" s="1"/>
      <c r="M7" s="1"/>
      <c r="N7" s="1"/>
      <c r="O7" s="1"/>
      <c r="P7" s="1"/>
      <c r="Q7" s="1"/>
      <c r="R7" s="1"/>
      <c r="S7" s="3"/>
      <c r="T7" s="3"/>
    </row>
    <row r="8" spans="1:20" ht="36" customHeight="1" x14ac:dyDescent="0.35">
      <c r="A8" s="106" t="s">
        <v>14</v>
      </c>
      <c r="B8" s="106"/>
      <c r="C8" s="106"/>
      <c r="D8" s="106"/>
      <c r="E8" s="106"/>
      <c r="F8" s="106"/>
      <c r="G8" s="106"/>
      <c r="H8" s="106"/>
      <c r="I8" s="104">
        <v>0</v>
      </c>
      <c r="J8" s="104"/>
      <c r="K8" s="1"/>
      <c r="L8" s="1"/>
      <c r="M8" s="1"/>
      <c r="N8" s="1"/>
      <c r="O8" s="1"/>
      <c r="P8" s="1"/>
      <c r="Q8" s="1"/>
      <c r="R8" s="1"/>
      <c r="S8" s="3"/>
      <c r="T8" s="3"/>
    </row>
    <row r="9" spans="1:20" ht="36" customHeight="1" x14ac:dyDescent="0.35">
      <c r="A9" s="106" t="s">
        <v>15</v>
      </c>
      <c r="B9" s="106"/>
      <c r="C9" s="106"/>
      <c r="D9" s="106"/>
      <c r="E9" s="106"/>
      <c r="F9" s="106"/>
      <c r="G9" s="106"/>
      <c r="H9" s="106"/>
      <c r="I9" s="104">
        <v>0</v>
      </c>
      <c r="J9" s="104"/>
      <c r="K9" s="1"/>
      <c r="L9" s="1"/>
      <c r="M9" s="1"/>
      <c r="N9" s="1"/>
      <c r="O9" s="1"/>
      <c r="P9" s="1"/>
      <c r="Q9" s="1"/>
      <c r="R9" s="1"/>
      <c r="S9" s="3"/>
      <c r="T9" s="3"/>
    </row>
    <row r="10" spans="1:20" ht="36" customHeight="1" x14ac:dyDescent="0.35">
      <c r="A10" s="106" t="s">
        <v>16</v>
      </c>
      <c r="B10" s="106"/>
      <c r="C10" s="106"/>
      <c r="D10" s="106"/>
      <c r="E10" s="106"/>
      <c r="F10" s="106"/>
      <c r="G10" s="106"/>
      <c r="H10" s="106"/>
      <c r="I10" s="104" t="s">
        <v>22</v>
      </c>
      <c r="J10" s="104"/>
      <c r="K10" s="1"/>
      <c r="L10" s="1"/>
      <c r="M10" s="1"/>
      <c r="N10" s="1"/>
      <c r="O10" s="1"/>
      <c r="P10" s="1"/>
      <c r="Q10" s="1"/>
      <c r="R10" s="1"/>
      <c r="S10" s="3"/>
      <c r="T10" s="3"/>
    </row>
    <row r="11" spans="1:20" ht="36" customHeight="1" x14ac:dyDescent="0.35">
      <c r="A11" s="101" t="s">
        <v>17</v>
      </c>
      <c r="B11" s="101"/>
      <c r="C11" s="101"/>
      <c r="D11" s="101"/>
      <c r="E11" s="101"/>
      <c r="F11" s="101"/>
      <c r="G11" s="101"/>
      <c r="H11" s="101"/>
      <c r="I11" s="104" t="s">
        <v>10</v>
      </c>
      <c r="J11" s="104"/>
      <c r="K11" s="1"/>
      <c r="L11" s="1"/>
      <c r="M11" s="1"/>
      <c r="N11" s="1"/>
      <c r="O11" s="1"/>
      <c r="P11" s="1"/>
      <c r="Q11" s="1"/>
      <c r="R11" s="1"/>
      <c r="S11" s="3"/>
      <c r="T11" s="3"/>
    </row>
    <row r="12" spans="1:20" ht="36" customHeight="1" x14ac:dyDescent="0.35">
      <c r="A12" s="101" t="s">
        <v>18</v>
      </c>
      <c r="B12" s="101"/>
      <c r="C12" s="101"/>
      <c r="D12" s="101"/>
      <c r="E12" s="101"/>
      <c r="F12" s="101"/>
      <c r="G12" s="101"/>
      <c r="H12" s="101"/>
      <c r="I12" s="104" t="s">
        <v>10</v>
      </c>
      <c r="J12" s="104"/>
      <c r="K12" s="1"/>
      <c r="L12" s="1"/>
      <c r="M12" s="1"/>
      <c r="N12" s="1"/>
      <c r="O12" s="1"/>
      <c r="P12" s="1"/>
      <c r="Q12" s="1"/>
      <c r="R12" s="1"/>
      <c r="S12" s="3"/>
      <c r="T12" s="3"/>
    </row>
    <row r="13" spans="1:20" ht="36" customHeight="1" x14ac:dyDescent="0.35">
      <c r="A13" s="101" t="s">
        <v>19</v>
      </c>
      <c r="B13" s="101"/>
      <c r="C13" s="101"/>
      <c r="D13" s="101"/>
      <c r="E13" s="101"/>
      <c r="F13" s="101"/>
      <c r="G13" s="101"/>
      <c r="H13" s="101"/>
      <c r="I13" s="104" t="s">
        <v>10</v>
      </c>
      <c r="J13" s="104"/>
      <c r="K13" s="1"/>
      <c r="L13" s="1"/>
      <c r="M13" s="1"/>
      <c r="N13" s="1"/>
      <c r="O13" s="1"/>
      <c r="P13" s="1"/>
      <c r="Q13" s="1"/>
      <c r="R13" s="1"/>
      <c r="S13" s="3"/>
      <c r="T13" s="3"/>
    </row>
    <row r="14" spans="1:20" ht="36" customHeight="1" x14ac:dyDescent="0.35">
      <c r="A14" s="101" t="s">
        <v>20</v>
      </c>
      <c r="B14" s="101"/>
      <c r="C14" s="101"/>
      <c r="D14" s="101"/>
      <c r="E14" s="101"/>
      <c r="F14" s="101"/>
      <c r="G14" s="101"/>
      <c r="H14" s="101"/>
      <c r="I14" s="104" t="s">
        <v>10</v>
      </c>
      <c r="J14" s="104"/>
      <c r="K14" s="1"/>
      <c r="L14" s="1"/>
      <c r="M14" s="1"/>
      <c r="N14" s="1"/>
      <c r="O14" s="1"/>
      <c r="P14" s="1"/>
      <c r="Q14" s="1"/>
      <c r="R14" s="1"/>
      <c r="S14" s="3"/>
      <c r="T14" s="3"/>
    </row>
    <row r="15" spans="1:20" ht="36" customHeight="1" x14ac:dyDescent="0.35">
      <c r="A15" s="101" t="s">
        <v>120</v>
      </c>
      <c r="B15" s="101"/>
      <c r="C15" s="101"/>
      <c r="D15" s="101"/>
      <c r="E15" s="101"/>
      <c r="F15" s="101"/>
      <c r="G15" s="101"/>
      <c r="H15" s="101"/>
      <c r="I15" s="104">
        <v>167</v>
      </c>
      <c r="J15" s="104"/>
      <c r="K15" s="1"/>
      <c r="L15" s="1"/>
      <c r="M15" s="1"/>
      <c r="N15" s="1"/>
      <c r="O15" s="1"/>
      <c r="P15" s="1"/>
      <c r="Q15" s="1"/>
      <c r="R15" s="1"/>
      <c r="S15" s="3"/>
      <c r="T15" s="3"/>
    </row>
    <row r="16" spans="1:20" ht="36" customHeight="1" x14ac:dyDescent="0.35">
      <c r="A16" s="101" t="s">
        <v>21</v>
      </c>
      <c r="B16" s="101"/>
      <c r="C16" s="101"/>
      <c r="D16" s="101"/>
      <c r="E16" s="101"/>
      <c r="F16" s="101"/>
      <c r="G16" s="101"/>
      <c r="H16" s="101"/>
      <c r="I16" s="104" t="s">
        <v>47</v>
      </c>
      <c r="J16" s="104"/>
      <c r="K16" s="1"/>
      <c r="L16" s="1"/>
      <c r="M16" s="1"/>
      <c r="N16" s="1"/>
      <c r="O16" s="1"/>
      <c r="P16" s="1"/>
      <c r="Q16" s="1"/>
      <c r="R16" s="1"/>
      <c r="S16" s="3"/>
      <c r="T16" s="3"/>
    </row>
    <row r="17" spans="1:20" ht="36" customHeight="1" x14ac:dyDescent="0.35">
      <c r="A17" s="101" t="s">
        <v>24</v>
      </c>
      <c r="B17" s="101"/>
      <c r="C17" s="101"/>
      <c r="D17" s="101"/>
      <c r="E17" s="101"/>
      <c r="F17" s="101"/>
      <c r="G17" s="101"/>
      <c r="H17" s="101"/>
      <c r="I17" s="104" t="s">
        <v>47</v>
      </c>
      <c r="J17" s="104"/>
      <c r="K17" s="1"/>
      <c r="L17" s="2"/>
      <c r="M17" s="2"/>
      <c r="N17" s="2"/>
      <c r="O17" s="2"/>
      <c r="P17" s="2"/>
      <c r="Q17" s="2"/>
      <c r="R17" s="2"/>
      <c r="S17" s="4"/>
      <c r="T17" s="4"/>
    </row>
    <row r="18" spans="1:20" ht="36" customHeight="1" x14ac:dyDescent="0.35">
      <c r="A18" s="101" t="s">
        <v>25</v>
      </c>
      <c r="B18" s="101"/>
      <c r="C18" s="101"/>
      <c r="D18" s="101"/>
      <c r="E18" s="101"/>
      <c r="F18" s="101"/>
      <c r="G18" s="101"/>
      <c r="H18" s="101"/>
      <c r="I18" s="104" t="s">
        <v>23</v>
      </c>
      <c r="J18" s="104"/>
      <c r="K18" s="1"/>
      <c r="L18" s="2"/>
      <c r="M18" s="2"/>
      <c r="N18" s="2"/>
      <c r="O18" s="2"/>
      <c r="P18" s="2"/>
      <c r="Q18" s="2"/>
      <c r="R18" s="2"/>
      <c r="S18" s="4"/>
      <c r="T18" s="4"/>
    </row>
    <row r="19" spans="1:20" ht="36" customHeight="1" x14ac:dyDescent="0.35">
      <c r="A19" s="101" t="s">
        <v>48</v>
      </c>
      <c r="B19" s="101"/>
      <c r="C19" s="101"/>
      <c r="D19" s="101"/>
      <c r="E19" s="101"/>
      <c r="F19" s="101"/>
      <c r="G19" s="101"/>
      <c r="H19" s="101"/>
      <c r="I19" s="104" t="s">
        <v>49</v>
      </c>
      <c r="J19" s="104"/>
      <c r="K19" s="1"/>
      <c r="L19" s="1"/>
      <c r="M19" s="1"/>
      <c r="N19" s="1"/>
      <c r="O19" s="1"/>
      <c r="P19" s="1"/>
      <c r="Q19" s="1"/>
      <c r="R19" s="1"/>
      <c r="S19" s="3"/>
      <c r="T19" s="3"/>
    </row>
  </sheetData>
  <mergeCells count="33">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 ref="A1:J1"/>
    <mergeCell ref="I5:J5"/>
    <mergeCell ref="I6:J6"/>
    <mergeCell ref="I7:J7"/>
    <mergeCell ref="I8:J8"/>
    <mergeCell ref="A14:H14"/>
    <mergeCell ref="A2:J2"/>
    <mergeCell ref="A4:J4"/>
    <mergeCell ref="A15:H15"/>
    <mergeCell ref="A16:H16"/>
    <mergeCell ref="I9:J9"/>
    <mergeCell ref="I10:J10"/>
    <mergeCell ref="I11:J11"/>
    <mergeCell ref="I12:J12"/>
    <mergeCell ref="I13:J13"/>
    <mergeCell ref="I14:J14"/>
    <mergeCell ref="I15:J15"/>
  </mergeCells>
  <pageMargins left="0.7" right="0.7" top="0.75" bottom="0.75" header="0.3" footer="0.3"/>
  <pageSetup paperSize="9" scale="9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2" workbookViewId="0">
      <selection activeCell="J13" sqref="J13"/>
    </sheetView>
  </sheetViews>
  <sheetFormatPr defaultColWidth="9.1796875" defaultRowHeight="14.5" x14ac:dyDescent="0.35"/>
  <cols>
    <col min="1" max="1" width="8.1796875" style="13" customWidth="1"/>
    <col min="2" max="2" width="19" style="13" customWidth="1"/>
    <col min="3" max="3" width="16.453125" style="13" customWidth="1"/>
    <col min="4" max="4" width="12.54296875" style="13" customWidth="1"/>
    <col min="5" max="5" width="14.453125" style="13" customWidth="1"/>
    <col min="6" max="6" width="11.453125" style="13" customWidth="1"/>
    <col min="7" max="7" width="10.54296875" style="13" customWidth="1"/>
    <col min="8" max="8" width="16.7265625" style="13" customWidth="1"/>
    <col min="9" max="16384" width="9.1796875" style="14"/>
  </cols>
  <sheetData>
    <row r="1" spans="1:8" ht="16.5" hidden="1" x14ac:dyDescent="0.35">
      <c r="A1" s="10"/>
      <c r="B1" s="10"/>
      <c r="C1" s="11"/>
      <c r="D1" s="11"/>
      <c r="E1" s="12"/>
    </row>
    <row r="2" spans="1:8" ht="17" hidden="1" thickBot="1" x14ac:dyDescent="0.4">
      <c r="A2" s="15"/>
      <c r="B2" s="15"/>
      <c r="C2" s="16"/>
      <c r="D2" s="16"/>
      <c r="E2" s="17" t="s">
        <v>0</v>
      </c>
    </row>
    <row r="3" spans="1:8" ht="41.25" customHeight="1" x14ac:dyDescent="0.35"/>
    <row r="4" spans="1:8" x14ac:dyDescent="0.35">
      <c r="A4" s="18"/>
      <c r="B4" s="18"/>
      <c r="C4" s="18"/>
      <c r="D4" s="18"/>
      <c r="E4" s="18"/>
      <c r="F4" s="18"/>
      <c r="G4" s="19"/>
      <c r="H4" s="19"/>
    </row>
    <row r="5" spans="1:8" ht="15" customHeight="1" x14ac:dyDescent="0.35">
      <c r="A5" s="108" t="s">
        <v>97</v>
      </c>
      <c r="B5" s="108"/>
      <c r="C5" s="108"/>
      <c r="D5" s="108"/>
      <c r="E5" s="108"/>
      <c r="F5" s="108"/>
      <c r="G5" s="108"/>
      <c r="H5" s="108"/>
    </row>
    <row r="6" spans="1:8" ht="15" thickBot="1" x14ac:dyDescent="0.4">
      <c r="A6" s="20"/>
      <c r="B6" s="20"/>
      <c r="C6" s="20"/>
      <c r="D6" s="20"/>
      <c r="E6" s="20"/>
      <c r="F6" s="20"/>
      <c r="G6" s="20"/>
    </row>
    <row r="7" spans="1:8" s="23" customFormat="1" ht="36" customHeight="1" x14ac:dyDescent="0.35">
      <c r="A7" s="21" t="s">
        <v>1</v>
      </c>
      <c r="B7" s="109" t="s">
        <v>98</v>
      </c>
      <c r="C7" s="110"/>
      <c r="D7" s="111"/>
      <c r="E7" s="22" t="s">
        <v>26</v>
      </c>
      <c r="F7" s="22" t="s">
        <v>27</v>
      </c>
      <c r="G7" s="112" t="s">
        <v>9</v>
      </c>
      <c r="H7" s="113"/>
    </row>
    <row r="8" spans="1:8" ht="15" thickBot="1" x14ac:dyDescent="0.4">
      <c r="A8" s="24">
        <v>0</v>
      </c>
      <c r="B8" s="114">
        <v>0</v>
      </c>
      <c r="C8" s="115"/>
      <c r="D8" s="116"/>
      <c r="E8" s="25">
        <v>0</v>
      </c>
      <c r="F8" s="25">
        <v>0</v>
      </c>
      <c r="G8" s="117">
        <v>0</v>
      </c>
      <c r="H8" s="118"/>
    </row>
    <row r="9" spans="1:8" ht="36" customHeight="1" x14ac:dyDescent="0.35"/>
    <row r="10" spans="1:8" ht="63.75" customHeight="1" thickBot="1" x14ac:dyDescent="0.35">
      <c r="A10" s="107" t="s">
        <v>119</v>
      </c>
      <c r="B10" s="107"/>
      <c r="C10" s="107"/>
      <c r="D10" s="107"/>
      <c r="E10" s="107"/>
      <c r="F10" s="107"/>
      <c r="G10" s="107"/>
      <c r="H10" s="107"/>
    </row>
    <row r="11" spans="1:8" ht="111.75" customHeight="1" thickBot="1" x14ac:dyDescent="0.4">
      <c r="A11" s="119" t="s">
        <v>118</v>
      </c>
      <c r="B11" s="120"/>
      <c r="C11" s="121" t="s">
        <v>79</v>
      </c>
      <c r="D11" s="121"/>
      <c r="E11" s="122" t="s">
        <v>80</v>
      </c>
      <c r="F11" s="123"/>
      <c r="G11" s="122" t="s">
        <v>81</v>
      </c>
      <c r="H11" s="124"/>
    </row>
    <row r="12" spans="1:8" ht="15" thickBot="1" x14ac:dyDescent="0.4">
      <c r="A12" s="125">
        <v>3038.97</v>
      </c>
      <c r="B12" s="126"/>
      <c r="C12" s="127">
        <v>0</v>
      </c>
      <c r="D12" s="128"/>
      <c r="E12" s="127">
        <v>0</v>
      </c>
      <c r="F12" s="128"/>
      <c r="G12" s="129">
        <f>A12+C12-E12</f>
        <v>3038.97</v>
      </c>
      <c r="H12" s="130"/>
    </row>
    <row r="13" spans="1:8" ht="54.75" customHeight="1" x14ac:dyDescent="0.35"/>
    <row r="14" spans="1:8" ht="24" customHeight="1" x14ac:dyDescent="0.35">
      <c r="A14" s="131" t="s">
        <v>8</v>
      </c>
      <c r="B14" s="131"/>
      <c r="C14" s="131"/>
      <c r="D14" s="131"/>
      <c r="E14" s="131"/>
      <c r="F14" s="131"/>
      <c r="G14" s="131"/>
      <c r="H14" s="131"/>
    </row>
    <row r="15" spans="1:8" x14ac:dyDescent="0.35">
      <c r="A15" s="26"/>
    </row>
    <row r="16" spans="1:8" ht="68.25" customHeight="1" x14ac:dyDescent="0.35">
      <c r="A16" s="35" t="s">
        <v>4</v>
      </c>
      <c r="B16" s="132" t="s">
        <v>5</v>
      </c>
      <c r="C16" s="132"/>
      <c r="D16" s="132" t="s">
        <v>6</v>
      </c>
      <c r="E16" s="132"/>
      <c r="F16" s="132"/>
      <c r="G16" s="132" t="s">
        <v>7</v>
      </c>
      <c r="H16" s="132"/>
    </row>
    <row r="17" spans="1:8" s="6" customFormat="1" ht="15.5" x14ac:dyDescent="0.35">
      <c r="A17" s="27">
        <v>2017</v>
      </c>
      <c r="B17" s="135">
        <v>14227.44</v>
      </c>
      <c r="C17" s="136"/>
      <c r="D17" s="137">
        <v>3237.59</v>
      </c>
      <c r="E17" s="138"/>
      <c r="F17" s="139"/>
      <c r="G17" s="140">
        <v>0</v>
      </c>
      <c r="H17" s="141"/>
    </row>
    <row r="18" spans="1:8" s="6" customFormat="1" ht="15.5" x14ac:dyDescent="0.35">
      <c r="A18" s="27" t="s">
        <v>46</v>
      </c>
      <c r="B18" s="133">
        <f>SUM(B17:B17)</f>
        <v>14227.44</v>
      </c>
      <c r="C18" s="133"/>
      <c r="D18" s="133">
        <f>SUM(D17:D17)</f>
        <v>3237.59</v>
      </c>
      <c r="E18" s="133"/>
      <c r="F18" s="133"/>
      <c r="G18" s="134">
        <f>SUM(G17:G17)</f>
        <v>0</v>
      </c>
      <c r="H18" s="134"/>
    </row>
    <row r="19" spans="1:8" ht="25.5" customHeight="1" x14ac:dyDescent="0.35"/>
    <row r="20" spans="1:8" ht="15.5" x14ac:dyDescent="0.35">
      <c r="A20" s="28"/>
      <c r="B20" s="28"/>
      <c r="C20" s="28"/>
      <c r="D20" s="28"/>
      <c r="E20" s="28"/>
      <c r="F20" s="28"/>
      <c r="G20" s="28"/>
      <c r="H20" s="28"/>
    </row>
  </sheetData>
  <mergeCells count="24">
    <mergeCell ref="A14:H14"/>
    <mergeCell ref="B16:C16"/>
    <mergeCell ref="D16:F16"/>
    <mergeCell ref="G16:H16"/>
    <mergeCell ref="B18:C18"/>
    <mergeCell ref="D18:F18"/>
    <mergeCell ref="G18:H18"/>
    <mergeCell ref="B17:C17"/>
    <mergeCell ref="D17:F17"/>
    <mergeCell ref="G17:H17"/>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36"/>
  <sheetViews>
    <sheetView tabSelected="1" view="pageBreakPreview" topLeftCell="A4" zoomScale="90" zoomScaleSheetLayoutView="90" workbookViewId="0">
      <selection activeCell="G21" sqref="G21"/>
    </sheetView>
  </sheetViews>
  <sheetFormatPr defaultColWidth="16.81640625" defaultRowHeight="14.5" x14ac:dyDescent="0.35"/>
  <cols>
    <col min="1" max="1" width="42.7265625" style="9" customWidth="1"/>
    <col min="2" max="2" width="13.26953125" style="7" customWidth="1"/>
    <col min="3" max="8" width="13.26953125" style="8" customWidth="1"/>
    <col min="9" max="16384" width="16.81640625" style="8"/>
  </cols>
  <sheetData>
    <row r="1" spans="1:6" ht="59.25" customHeight="1" x14ac:dyDescent="0.35">
      <c r="A1" s="142" t="s">
        <v>117</v>
      </c>
      <c r="B1" s="142"/>
      <c r="C1" s="142"/>
      <c r="D1" s="142"/>
      <c r="E1" s="142"/>
      <c r="F1" s="142"/>
    </row>
    <row r="2" spans="1:6" ht="30.75" customHeight="1" x14ac:dyDescent="0.35">
      <c r="A2" s="148" t="s">
        <v>29</v>
      </c>
      <c r="B2" s="144" t="s">
        <v>112</v>
      </c>
      <c r="C2" s="144" t="s">
        <v>113</v>
      </c>
      <c r="D2" s="144" t="s">
        <v>114</v>
      </c>
      <c r="E2" s="146" t="s">
        <v>82</v>
      </c>
      <c r="F2" s="150" t="s">
        <v>91</v>
      </c>
    </row>
    <row r="3" spans="1:6" ht="49.5" customHeight="1" x14ac:dyDescent="0.35">
      <c r="A3" s="149"/>
      <c r="B3" s="145"/>
      <c r="C3" s="145"/>
      <c r="D3" s="145"/>
      <c r="E3" s="147"/>
      <c r="F3" s="150"/>
    </row>
    <row r="4" spans="1:6" x14ac:dyDescent="0.35">
      <c r="A4" s="69" t="s">
        <v>75</v>
      </c>
      <c r="B4" s="66"/>
      <c r="C4" s="67"/>
      <c r="D4" s="66"/>
      <c r="E4" s="68"/>
      <c r="F4" s="71"/>
    </row>
    <row r="5" spans="1:6" x14ac:dyDescent="0.35">
      <c r="A5" s="56" t="s">
        <v>83</v>
      </c>
      <c r="B5" s="57">
        <v>0</v>
      </c>
      <c r="C5" s="58">
        <v>15793.43</v>
      </c>
      <c r="D5" s="57">
        <v>4010.7</v>
      </c>
      <c r="E5" s="70">
        <f>B5+C5-D5</f>
        <v>11782.73</v>
      </c>
      <c r="F5" s="58">
        <v>15793.43</v>
      </c>
    </row>
    <row r="6" spans="1:6" x14ac:dyDescent="0.35">
      <c r="A6" s="56" t="s">
        <v>50</v>
      </c>
      <c r="B6" s="57">
        <v>0</v>
      </c>
      <c r="C6" s="58">
        <v>3104.84</v>
      </c>
      <c r="D6" s="59">
        <v>797.16</v>
      </c>
      <c r="E6" s="70">
        <f t="shared" ref="E6:E29" si="0">B6+C6-D6</f>
        <v>2307.6800000000003</v>
      </c>
      <c r="F6" s="96">
        <v>8239.42</v>
      </c>
    </row>
    <row r="7" spans="1:6" x14ac:dyDescent="0.35">
      <c r="A7" s="56" t="s">
        <v>51</v>
      </c>
      <c r="B7" s="57">
        <v>0</v>
      </c>
      <c r="C7" s="90">
        <v>1430.92</v>
      </c>
      <c r="D7" s="60">
        <v>364.27</v>
      </c>
      <c r="E7" s="70">
        <f t="shared" si="0"/>
        <v>1066.6500000000001</v>
      </c>
      <c r="F7" s="151">
        <v>2438.6</v>
      </c>
    </row>
    <row r="8" spans="1:6" x14ac:dyDescent="0.35">
      <c r="A8" s="89" t="s">
        <v>52</v>
      </c>
      <c r="B8" s="57">
        <v>0</v>
      </c>
      <c r="C8" s="62">
        <v>890.98</v>
      </c>
      <c r="D8" s="60">
        <v>226.82</v>
      </c>
      <c r="E8" s="70">
        <f t="shared" si="0"/>
        <v>664.16000000000008</v>
      </c>
      <c r="F8" s="152"/>
    </row>
    <row r="9" spans="1:6" x14ac:dyDescent="0.35">
      <c r="A9" s="63" t="s">
        <v>53</v>
      </c>
      <c r="B9" s="57">
        <v>0</v>
      </c>
      <c r="C9" s="62">
        <v>1215.05</v>
      </c>
      <c r="D9" s="61">
        <v>309.31</v>
      </c>
      <c r="E9" s="70">
        <f t="shared" si="0"/>
        <v>905.74</v>
      </c>
      <c r="F9" s="153"/>
    </row>
    <row r="10" spans="1:6" x14ac:dyDescent="0.35">
      <c r="A10" s="63" t="s">
        <v>54</v>
      </c>
      <c r="B10" s="57">
        <v>0</v>
      </c>
      <c r="C10" s="62">
        <v>7505.18</v>
      </c>
      <c r="D10" s="60">
        <v>1707.86</v>
      </c>
      <c r="E10" s="70">
        <f t="shared" si="0"/>
        <v>5797.3200000000006</v>
      </c>
      <c r="F10" s="95">
        <v>7505.18</v>
      </c>
    </row>
    <row r="11" spans="1:6" x14ac:dyDescent="0.35">
      <c r="A11" s="63" t="s">
        <v>84</v>
      </c>
      <c r="B11" s="57">
        <v>0</v>
      </c>
      <c r="C11" s="62">
        <v>1187.8900000000001</v>
      </c>
      <c r="D11" s="60">
        <v>302.39999999999998</v>
      </c>
      <c r="E11" s="70">
        <f t="shared" si="0"/>
        <v>885.49000000000012</v>
      </c>
      <c r="F11" s="154">
        <v>0</v>
      </c>
    </row>
    <row r="12" spans="1:6" x14ac:dyDescent="0.35">
      <c r="A12" s="63" t="s">
        <v>85</v>
      </c>
      <c r="B12" s="57">
        <v>0</v>
      </c>
      <c r="C12" s="62">
        <v>863.89</v>
      </c>
      <c r="D12" s="60">
        <v>219.9</v>
      </c>
      <c r="E12" s="70">
        <f t="shared" si="0"/>
        <v>643.99</v>
      </c>
      <c r="F12" s="155"/>
    </row>
    <row r="13" spans="1:6" x14ac:dyDescent="0.35">
      <c r="A13" s="63" t="s">
        <v>86</v>
      </c>
      <c r="B13" s="57">
        <v>0</v>
      </c>
      <c r="C13" s="62">
        <v>485.96</v>
      </c>
      <c r="D13" s="60">
        <v>123.73</v>
      </c>
      <c r="E13" s="70">
        <f t="shared" si="0"/>
        <v>362.22999999999996</v>
      </c>
      <c r="F13" s="156"/>
    </row>
    <row r="14" spans="1:6" x14ac:dyDescent="0.35">
      <c r="A14" s="63" t="s">
        <v>115</v>
      </c>
      <c r="B14" s="57">
        <v>0</v>
      </c>
      <c r="C14" s="62">
        <v>621.01</v>
      </c>
      <c r="D14" s="60">
        <v>141.41</v>
      </c>
      <c r="E14" s="70">
        <f t="shared" si="0"/>
        <v>479.6</v>
      </c>
      <c r="F14" s="95">
        <v>0</v>
      </c>
    </row>
    <row r="15" spans="1:6" x14ac:dyDescent="0.35">
      <c r="A15" s="63" t="s">
        <v>30</v>
      </c>
      <c r="B15" s="57">
        <v>0</v>
      </c>
      <c r="C15" s="62">
        <v>13093.73</v>
      </c>
      <c r="D15" s="60">
        <v>3349.92</v>
      </c>
      <c r="E15" s="70">
        <f t="shared" si="0"/>
        <v>9743.81</v>
      </c>
      <c r="F15" s="62">
        <v>13093.73</v>
      </c>
    </row>
    <row r="16" spans="1:6" x14ac:dyDescent="0.35">
      <c r="A16" s="63" t="s">
        <v>31</v>
      </c>
      <c r="B16" s="57">
        <v>0</v>
      </c>
      <c r="C16" s="62">
        <v>269.97000000000003</v>
      </c>
      <c r="D16" s="60">
        <v>68.709999999999994</v>
      </c>
      <c r="E16" s="70">
        <f t="shared" si="0"/>
        <v>201.26000000000005</v>
      </c>
      <c r="F16" s="95">
        <v>0</v>
      </c>
    </row>
    <row r="17" spans="1:6" x14ac:dyDescent="0.35">
      <c r="A17" s="63" t="s">
        <v>32</v>
      </c>
      <c r="B17" s="57">
        <v>0</v>
      </c>
      <c r="C17" s="62">
        <v>998.91</v>
      </c>
      <c r="D17" s="60">
        <v>254.27</v>
      </c>
      <c r="E17" s="70">
        <f t="shared" si="0"/>
        <v>744.64</v>
      </c>
      <c r="F17" s="96">
        <v>998.91</v>
      </c>
    </row>
    <row r="18" spans="1:6" x14ac:dyDescent="0.35">
      <c r="A18" s="63" t="s">
        <v>33</v>
      </c>
      <c r="B18" s="57">
        <v>0</v>
      </c>
      <c r="C18" s="62">
        <v>7856.17</v>
      </c>
      <c r="D18" s="60">
        <v>1999.35</v>
      </c>
      <c r="E18" s="70">
        <f t="shared" si="0"/>
        <v>5856.82</v>
      </c>
      <c r="F18" s="62">
        <v>7856.17</v>
      </c>
    </row>
    <row r="19" spans="1:6" x14ac:dyDescent="0.35">
      <c r="A19" s="63" t="s">
        <v>34</v>
      </c>
      <c r="B19" s="57">
        <v>0</v>
      </c>
      <c r="C19" s="62">
        <v>8504.24</v>
      </c>
      <c r="D19" s="60">
        <v>2156.91</v>
      </c>
      <c r="E19" s="70">
        <f t="shared" si="0"/>
        <v>6347.33</v>
      </c>
      <c r="F19" s="62">
        <v>8504.24</v>
      </c>
    </row>
    <row r="20" spans="1:6" x14ac:dyDescent="0.35">
      <c r="A20" s="63" t="s">
        <v>35</v>
      </c>
      <c r="B20" s="57">
        <v>0</v>
      </c>
      <c r="C20" s="62">
        <v>6344.48</v>
      </c>
      <c r="D20" s="60">
        <v>1649.62</v>
      </c>
      <c r="E20" s="70">
        <f t="shared" si="0"/>
        <v>4694.8599999999997</v>
      </c>
      <c r="F20" s="62">
        <v>6344.48</v>
      </c>
    </row>
    <row r="21" spans="1:6" x14ac:dyDescent="0.35">
      <c r="A21" s="63" t="s">
        <v>37</v>
      </c>
      <c r="B21" s="57">
        <v>0</v>
      </c>
      <c r="C21" s="91">
        <v>3536.65</v>
      </c>
      <c r="D21" s="59">
        <v>900.32</v>
      </c>
      <c r="E21" s="70">
        <f t="shared" si="0"/>
        <v>2636.33</v>
      </c>
      <c r="F21" s="157">
        <v>6570.23</v>
      </c>
    </row>
    <row r="22" spans="1:6" x14ac:dyDescent="0.35">
      <c r="A22" s="64" t="s">
        <v>38</v>
      </c>
      <c r="B22" s="57">
        <v>0</v>
      </c>
      <c r="C22" s="58">
        <v>2477.86</v>
      </c>
      <c r="D22" s="59">
        <v>500.27</v>
      </c>
      <c r="E22" s="70">
        <f t="shared" si="0"/>
        <v>1977.5900000000001</v>
      </c>
      <c r="F22" s="158"/>
    </row>
    <row r="23" spans="1:6" x14ac:dyDescent="0.35">
      <c r="A23" s="56" t="s">
        <v>39</v>
      </c>
      <c r="B23" s="57">
        <v>0</v>
      </c>
      <c r="C23" s="58">
        <v>2510.8000000000002</v>
      </c>
      <c r="D23" s="65">
        <v>639.29</v>
      </c>
      <c r="E23" s="70">
        <f t="shared" si="0"/>
        <v>1871.5100000000002</v>
      </c>
      <c r="F23" s="95">
        <v>0</v>
      </c>
    </row>
    <row r="24" spans="1:6" x14ac:dyDescent="0.35">
      <c r="A24" s="56" t="s">
        <v>69</v>
      </c>
      <c r="B24" s="57">
        <v>0</v>
      </c>
      <c r="C24" s="58">
        <v>14227.44</v>
      </c>
      <c r="D24" s="59">
        <v>3237.59</v>
      </c>
      <c r="E24" s="70">
        <f t="shared" si="0"/>
        <v>10989.85</v>
      </c>
      <c r="F24" s="100">
        <v>0</v>
      </c>
    </row>
    <row r="25" spans="1:6" x14ac:dyDescent="0.35">
      <c r="A25" s="56" t="s">
        <v>41</v>
      </c>
      <c r="B25" s="57">
        <v>0</v>
      </c>
      <c r="C25" s="58">
        <v>10906.81</v>
      </c>
      <c r="D25" s="59">
        <v>2811.68</v>
      </c>
      <c r="E25" s="70">
        <f t="shared" si="0"/>
        <v>8095.1299999999992</v>
      </c>
      <c r="F25" s="58">
        <v>10906.81</v>
      </c>
    </row>
    <row r="26" spans="1:6" x14ac:dyDescent="0.35">
      <c r="A26" s="56" t="s">
        <v>87</v>
      </c>
      <c r="B26" s="57">
        <v>0</v>
      </c>
      <c r="C26" s="58">
        <v>1376.89</v>
      </c>
      <c r="D26" s="59">
        <v>350.5</v>
      </c>
      <c r="E26" s="70">
        <f t="shared" si="0"/>
        <v>1026.3900000000001</v>
      </c>
      <c r="F26" s="95">
        <v>0</v>
      </c>
    </row>
    <row r="27" spans="1:6" x14ac:dyDescent="0.35">
      <c r="A27" s="56" t="s">
        <v>88</v>
      </c>
      <c r="B27" s="57">
        <v>0</v>
      </c>
      <c r="C27" s="58">
        <v>405.14</v>
      </c>
      <c r="D27" s="59">
        <v>103.15</v>
      </c>
      <c r="E27" s="70">
        <f t="shared" si="0"/>
        <v>301.99</v>
      </c>
      <c r="F27" s="95">
        <v>0</v>
      </c>
    </row>
    <row r="28" spans="1:6" x14ac:dyDescent="0.35">
      <c r="A28" s="56" t="s">
        <v>89</v>
      </c>
      <c r="B28" s="57">
        <v>0</v>
      </c>
      <c r="C28" s="58">
        <v>755.93</v>
      </c>
      <c r="D28" s="59">
        <v>192.42</v>
      </c>
      <c r="E28" s="70">
        <f t="shared" si="0"/>
        <v>563.51</v>
      </c>
      <c r="F28" s="95">
        <v>0</v>
      </c>
    </row>
    <row r="29" spans="1:6" x14ac:dyDescent="0.35">
      <c r="A29" s="56" t="s">
        <v>90</v>
      </c>
      <c r="B29" s="57">
        <v>0</v>
      </c>
      <c r="C29" s="58">
        <v>3806.62</v>
      </c>
      <c r="D29" s="65">
        <v>969.04</v>
      </c>
      <c r="E29" s="70">
        <f t="shared" si="0"/>
        <v>2837.58</v>
      </c>
      <c r="F29" s="95">
        <v>1104.1600000000001</v>
      </c>
    </row>
    <row r="30" spans="1:6" x14ac:dyDescent="0.35">
      <c r="A30" s="53" t="s">
        <v>76</v>
      </c>
      <c r="B30" s="52">
        <f>SUM(B5:B29)</f>
        <v>0</v>
      </c>
      <c r="C30" s="52">
        <f>SUM(C5:C29)</f>
        <v>110170.79</v>
      </c>
      <c r="D30" s="52">
        <f>SUM(D5:D29)</f>
        <v>27386.6</v>
      </c>
      <c r="E30" s="52">
        <f>SUM(E5:E29)</f>
        <v>82784.190000000017</v>
      </c>
      <c r="F30" s="52">
        <f>SUM(F5:F29)</f>
        <v>89355.36</v>
      </c>
    </row>
    <row r="31" spans="1:6" x14ac:dyDescent="0.35">
      <c r="A31" s="54" t="s">
        <v>77</v>
      </c>
      <c r="B31" s="51">
        <v>0</v>
      </c>
      <c r="C31" s="51">
        <v>0</v>
      </c>
      <c r="D31" s="51">
        <v>0</v>
      </c>
      <c r="E31" s="51">
        <v>0</v>
      </c>
      <c r="F31" s="73"/>
    </row>
    <row r="32" spans="1:6" x14ac:dyDescent="0.35">
      <c r="A32" s="55" t="s">
        <v>43</v>
      </c>
      <c r="B32" s="50">
        <f>B30+B31</f>
        <v>0</v>
      </c>
      <c r="C32" s="50">
        <f>C30+C31</f>
        <v>110170.79</v>
      </c>
      <c r="D32" s="50">
        <f>D30+D31</f>
        <v>27386.6</v>
      </c>
      <c r="E32" s="50">
        <f>E30+E31</f>
        <v>82784.190000000017</v>
      </c>
      <c r="F32" s="50">
        <f>F30+F31</f>
        <v>89355.36</v>
      </c>
    </row>
    <row r="34" spans="1:5" ht="30.75" customHeight="1" x14ac:dyDescent="0.35">
      <c r="A34" s="143" t="s">
        <v>92</v>
      </c>
      <c r="B34" s="143"/>
      <c r="C34" s="143"/>
      <c r="D34" s="143"/>
      <c r="E34" s="143"/>
    </row>
    <row r="35" spans="1:5" x14ac:dyDescent="0.35">
      <c r="B35" s="72"/>
      <c r="C35" s="72"/>
      <c r="D35" s="72"/>
      <c r="E35" s="72"/>
    </row>
    <row r="36" spans="1:5" x14ac:dyDescent="0.35">
      <c r="B36" s="72"/>
      <c r="C36" s="92"/>
      <c r="D36" s="92"/>
      <c r="E36" s="92"/>
    </row>
  </sheetData>
  <mergeCells count="11">
    <mergeCell ref="A1:F1"/>
    <mergeCell ref="A34:E34"/>
    <mergeCell ref="D2:D3"/>
    <mergeCell ref="E2:E3"/>
    <mergeCell ref="A2:A3"/>
    <mergeCell ref="B2:B3"/>
    <mergeCell ref="C2:C3"/>
    <mergeCell ref="F2:F3"/>
    <mergeCell ref="F7:F9"/>
    <mergeCell ref="F11:F13"/>
    <mergeCell ref="F21:F22"/>
  </mergeCells>
  <pageMargins left="0.31496062992125984" right="0.11811023622047245" top="0.74803149606299213" bottom="0.74803149606299213"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4" zoomScale="96" zoomScaleSheetLayoutView="96" workbookViewId="0">
      <selection activeCell="H21" sqref="H21"/>
    </sheetView>
  </sheetViews>
  <sheetFormatPr defaultColWidth="15.26953125" defaultRowHeight="14" x14ac:dyDescent="0.35"/>
  <cols>
    <col min="1" max="1" width="5.26953125" style="38" customWidth="1"/>
    <col min="2" max="2" width="25.7265625" style="48" customWidth="1"/>
    <col min="3" max="3" width="13.26953125" style="33" customWidth="1"/>
    <col min="4" max="7" width="13.26953125" style="49" customWidth="1"/>
    <col min="8" max="16384" width="15.26953125" style="38"/>
  </cols>
  <sheetData>
    <row r="1" spans="1:8" ht="48.75" customHeight="1" x14ac:dyDescent="0.35">
      <c r="A1" s="37"/>
      <c r="B1" s="163" t="s">
        <v>111</v>
      </c>
      <c r="C1" s="163"/>
      <c r="D1" s="163"/>
      <c r="E1" s="163"/>
      <c r="F1" s="163"/>
      <c r="G1" s="163"/>
      <c r="H1" s="20"/>
    </row>
    <row r="2" spans="1:8" s="37" customFormat="1" ht="20.25" customHeight="1" x14ac:dyDescent="0.35">
      <c r="A2" s="164" t="s">
        <v>1</v>
      </c>
      <c r="B2" s="165" t="s">
        <v>29</v>
      </c>
      <c r="C2" s="166" t="s">
        <v>112</v>
      </c>
      <c r="D2" s="166" t="s">
        <v>113</v>
      </c>
      <c r="E2" s="166" t="s">
        <v>114</v>
      </c>
      <c r="F2" s="165" t="s">
        <v>82</v>
      </c>
      <c r="G2" s="168" t="s">
        <v>66</v>
      </c>
      <c r="H2" s="39"/>
    </row>
    <row r="3" spans="1:8" s="37" customFormat="1" ht="66" customHeight="1" x14ac:dyDescent="0.35">
      <c r="A3" s="164"/>
      <c r="B3" s="164"/>
      <c r="C3" s="167"/>
      <c r="D3" s="167"/>
      <c r="E3" s="167"/>
      <c r="F3" s="165"/>
      <c r="G3" s="168"/>
      <c r="H3" s="39"/>
    </row>
    <row r="4" spans="1:8" s="37" customFormat="1" ht="20.25" customHeight="1" x14ac:dyDescent="0.35">
      <c r="A4" s="40">
        <v>1</v>
      </c>
      <c r="B4" s="40">
        <v>2</v>
      </c>
      <c r="C4" s="40">
        <v>3</v>
      </c>
      <c r="D4" s="40">
        <v>4</v>
      </c>
      <c r="E4" s="40">
        <v>5</v>
      </c>
      <c r="F4" s="36">
        <v>6</v>
      </c>
      <c r="G4" s="41">
        <v>7</v>
      </c>
      <c r="H4" s="39"/>
    </row>
    <row r="5" spans="1:8" s="37" customFormat="1" ht="20.25" customHeight="1" x14ac:dyDescent="0.35">
      <c r="A5" s="160" t="s">
        <v>74</v>
      </c>
      <c r="B5" s="160"/>
      <c r="C5" s="160"/>
      <c r="D5" s="160"/>
      <c r="E5" s="160"/>
      <c r="F5" s="160"/>
      <c r="G5" s="160"/>
      <c r="H5" s="39"/>
    </row>
    <row r="6" spans="1:8" s="37" customFormat="1" ht="20.25" customHeight="1" x14ac:dyDescent="0.35">
      <c r="A6" s="42" t="s">
        <v>58</v>
      </c>
      <c r="B6" s="31" t="s">
        <v>2</v>
      </c>
      <c r="C6" s="32">
        <v>0</v>
      </c>
      <c r="D6" s="62">
        <v>119365.05</v>
      </c>
      <c r="E6" s="60">
        <v>39686.269999999997</v>
      </c>
      <c r="F6" s="32">
        <f>C6+D6-E6</f>
        <v>79678.78</v>
      </c>
      <c r="G6" s="97">
        <v>119365.07</v>
      </c>
      <c r="H6" s="39"/>
    </row>
    <row r="7" spans="1:8" s="37" customFormat="1" ht="20.25" customHeight="1" x14ac:dyDescent="0.35">
      <c r="A7" s="42" t="s">
        <v>59</v>
      </c>
      <c r="B7" s="42" t="s">
        <v>40</v>
      </c>
      <c r="C7" s="43">
        <f>C8+C9</f>
        <v>0</v>
      </c>
      <c r="D7" s="43">
        <f t="shared" ref="D7:E7" si="0">D8+D9</f>
        <v>37531.97</v>
      </c>
      <c r="E7" s="43">
        <f t="shared" si="0"/>
        <v>10100.679999999998</v>
      </c>
      <c r="F7" s="32">
        <f>C7+D7-E7</f>
        <v>27431.29</v>
      </c>
      <c r="G7" s="98">
        <v>37273.65</v>
      </c>
      <c r="H7" s="39"/>
    </row>
    <row r="8" spans="1:8" s="37" customFormat="1" ht="20.25" hidden="1" customHeight="1" x14ac:dyDescent="0.35">
      <c r="A8" s="85"/>
      <c r="B8" s="86" t="s">
        <v>62</v>
      </c>
      <c r="C8" s="87">
        <v>0</v>
      </c>
      <c r="D8" s="58">
        <v>35659.31</v>
      </c>
      <c r="E8" s="59">
        <v>9798.9599999999991</v>
      </c>
      <c r="F8" s="32">
        <f t="shared" ref="F8:F14" si="1">C8+D8-E8</f>
        <v>25860.35</v>
      </c>
      <c r="G8" s="98">
        <v>37273.65</v>
      </c>
      <c r="H8" s="39"/>
    </row>
    <row r="9" spans="1:8" s="37" customFormat="1" ht="27" hidden="1" customHeight="1" x14ac:dyDescent="0.35">
      <c r="A9" s="85"/>
      <c r="B9" s="86" t="s">
        <v>99</v>
      </c>
      <c r="C9" s="87">
        <v>0</v>
      </c>
      <c r="D9" s="58">
        <v>1872.66</v>
      </c>
      <c r="E9" s="59">
        <v>301.72000000000003</v>
      </c>
      <c r="F9" s="32">
        <f t="shared" si="1"/>
        <v>1570.94</v>
      </c>
      <c r="G9" s="99"/>
      <c r="H9" s="39"/>
    </row>
    <row r="10" spans="1:8" s="37" customFormat="1" ht="20.25" customHeight="1" x14ac:dyDescent="0.35">
      <c r="A10" s="85" t="s">
        <v>60</v>
      </c>
      <c r="B10" s="88" t="s">
        <v>36</v>
      </c>
      <c r="C10" s="87">
        <f>C11+C12</f>
        <v>0</v>
      </c>
      <c r="D10" s="87">
        <f>D11+D12</f>
        <v>9354.68</v>
      </c>
      <c r="E10" s="87">
        <f>E11+E12</f>
        <v>2054.33</v>
      </c>
      <c r="F10" s="32">
        <f>C10+D10-E10</f>
        <v>7300.35</v>
      </c>
      <c r="G10" s="98">
        <v>13288.66</v>
      </c>
      <c r="H10" s="39"/>
    </row>
    <row r="11" spans="1:8" s="37" customFormat="1" ht="20.25" hidden="1" customHeight="1" x14ac:dyDescent="0.35">
      <c r="A11" s="85"/>
      <c r="B11" s="86" t="s">
        <v>64</v>
      </c>
      <c r="C11" s="87">
        <v>0</v>
      </c>
      <c r="D11" s="62">
        <v>8735.65</v>
      </c>
      <c r="E11" s="60">
        <v>1954.59</v>
      </c>
      <c r="F11" s="32">
        <f>C11+D11-E11</f>
        <v>6781.0599999999995</v>
      </c>
      <c r="G11" s="98">
        <v>13288.66</v>
      </c>
      <c r="H11" s="39"/>
    </row>
    <row r="12" spans="1:8" s="37" customFormat="1" ht="24" hidden="1" customHeight="1" x14ac:dyDescent="0.35">
      <c r="A12" s="85"/>
      <c r="B12" s="86" t="s">
        <v>95</v>
      </c>
      <c r="C12" s="87">
        <v>0</v>
      </c>
      <c r="D12" s="58">
        <v>619.03</v>
      </c>
      <c r="E12" s="59">
        <v>99.74</v>
      </c>
      <c r="F12" s="32">
        <f>C12+D12-E12</f>
        <v>519.29</v>
      </c>
      <c r="G12" s="99"/>
      <c r="H12" s="39"/>
    </row>
    <row r="13" spans="1:8" s="37" customFormat="1" ht="20.25" customHeight="1" x14ac:dyDescent="0.35">
      <c r="A13" s="85" t="s">
        <v>61</v>
      </c>
      <c r="B13" s="88" t="s">
        <v>3</v>
      </c>
      <c r="C13" s="87">
        <v>0</v>
      </c>
      <c r="D13" s="62">
        <v>18376.32</v>
      </c>
      <c r="E13" s="60">
        <v>5612.2</v>
      </c>
      <c r="F13" s="32">
        <f t="shared" si="1"/>
        <v>12764.119999999999</v>
      </c>
      <c r="G13" s="98">
        <v>23215.89</v>
      </c>
      <c r="H13" s="39"/>
    </row>
    <row r="14" spans="1:8" s="37" customFormat="1" ht="20.25" customHeight="1" x14ac:dyDescent="0.35">
      <c r="A14" s="42" t="s">
        <v>63</v>
      </c>
      <c r="B14" s="34" t="s">
        <v>42</v>
      </c>
      <c r="C14" s="32">
        <v>0</v>
      </c>
      <c r="D14" s="58">
        <v>8800.7999999999993</v>
      </c>
      <c r="E14" s="59">
        <v>1738.99</v>
      </c>
      <c r="F14" s="32">
        <f t="shared" si="1"/>
        <v>7061.8099999999995</v>
      </c>
      <c r="G14" s="97"/>
      <c r="H14" s="39"/>
    </row>
    <row r="15" spans="1:8" s="37" customFormat="1" ht="23.25" customHeight="1" x14ac:dyDescent="0.35">
      <c r="A15" s="160" t="s">
        <v>67</v>
      </c>
      <c r="B15" s="160"/>
      <c r="C15" s="160"/>
      <c r="D15" s="160"/>
      <c r="E15" s="160"/>
      <c r="F15" s="160"/>
      <c r="G15" s="160"/>
    </row>
    <row r="16" spans="1:8" s="37" customFormat="1" ht="50.25" customHeight="1" x14ac:dyDescent="0.35">
      <c r="A16" s="42" t="s">
        <v>96</v>
      </c>
      <c r="B16" s="44" t="s">
        <v>65</v>
      </c>
      <c r="C16" s="45">
        <v>0</v>
      </c>
      <c r="D16" s="99">
        <v>0</v>
      </c>
      <c r="E16" s="99">
        <v>0</v>
      </c>
      <c r="F16" s="46">
        <v>0</v>
      </c>
      <c r="G16" s="46"/>
    </row>
    <row r="17" spans="1:8" s="37" customFormat="1" ht="25" customHeight="1" x14ac:dyDescent="0.35">
      <c r="A17" s="161" t="s">
        <v>116</v>
      </c>
      <c r="B17" s="162"/>
      <c r="C17" s="47">
        <f>C6+C10+C13+C7+C14+C16</f>
        <v>0</v>
      </c>
      <c r="D17" s="47">
        <f t="shared" ref="D17:E17" si="2">D6+D10+D13+D7+D14+D16</f>
        <v>193428.82</v>
      </c>
      <c r="E17" s="47">
        <f t="shared" si="2"/>
        <v>59192.469999999994</v>
      </c>
      <c r="F17" s="47">
        <f>F6+F10+F13+F7+F14+F16</f>
        <v>134236.35</v>
      </c>
      <c r="G17" s="47">
        <f>G6+G7+G10+G13</f>
        <v>193143.27000000002</v>
      </c>
      <c r="H17" s="39"/>
    </row>
    <row r="19" spans="1:8" ht="32.25" customHeight="1" x14ac:dyDescent="0.35">
      <c r="B19" s="159" t="s">
        <v>68</v>
      </c>
      <c r="C19" s="159"/>
      <c r="D19" s="159"/>
      <c r="E19" s="159"/>
      <c r="F19" s="159"/>
      <c r="G19" s="159"/>
    </row>
    <row r="20" spans="1:8" x14ac:dyDescent="0.35">
      <c r="C20" s="74"/>
      <c r="D20" s="74"/>
      <c r="E20" s="74"/>
      <c r="F20" s="74"/>
    </row>
  </sheetData>
  <mergeCells count="12">
    <mergeCell ref="B19:G19"/>
    <mergeCell ref="A5:G5"/>
    <mergeCell ref="A15:G15"/>
    <mergeCell ref="A17:B17"/>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7" workbookViewId="0">
      <selection activeCell="A17" sqref="A17:F17"/>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2" t="s">
        <v>93</v>
      </c>
      <c r="B1" s="172"/>
      <c r="C1" s="172"/>
      <c r="D1" s="172"/>
      <c r="E1" s="172"/>
      <c r="F1" s="172"/>
    </row>
    <row r="2" spans="1:6" ht="46.5" customHeight="1" x14ac:dyDescent="0.35">
      <c r="A2" s="170" t="s">
        <v>121</v>
      </c>
      <c r="B2" s="170"/>
      <c r="C2" s="170"/>
      <c r="D2" s="170"/>
      <c r="E2" s="170"/>
      <c r="F2" s="170"/>
    </row>
    <row r="3" spans="1:6" ht="85.5" customHeight="1" x14ac:dyDescent="0.35">
      <c r="A3" s="173" t="s">
        <v>122</v>
      </c>
      <c r="B3" s="174"/>
      <c r="C3" s="174"/>
      <c r="D3" s="174"/>
      <c r="E3" s="174"/>
      <c r="F3" s="174"/>
    </row>
    <row r="4" spans="1:6" ht="79.5" customHeight="1" x14ac:dyDescent="0.35">
      <c r="A4" s="170" t="s">
        <v>123</v>
      </c>
      <c r="B4" s="171"/>
      <c r="C4" s="171"/>
      <c r="D4" s="171"/>
      <c r="E4" s="171"/>
      <c r="F4" s="171"/>
    </row>
    <row r="5" spans="1:6" ht="37.5" customHeight="1" x14ac:dyDescent="0.35">
      <c r="A5" s="175" t="s">
        <v>124</v>
      </c>
      <c r="B5" s="176"/>
      <c r="C5" s="176"/>
      <c r="D5" s="176"/>
      <c r="E5" s="176"/>
      <c r="F5" s="176"/>
    </row>
    <row r="6" spans="1:6" ht="48" customHeight="1" x14ac:dyDescent="0.35">
      <c r="A6" s="170" t="s">
        <v>125</v>
      </c>
      <c r="B6" s="171"/>
      <c r="C6" s="171"/>
      <c r="D6" s="171"/>
      <c r="E6" s="171"/>
      <c r="F6" s="171"/>
    </row>
    <row r="7" spans="1:6" ht="21.75" customHeight="1" x14ac:dyDescent="0.35">
      <c r="A7" s="177" t="s">
        <v>55</v>
      </c>
      <c r="B7" s="177"/>
      <c r="C7" s="177"/>
      <c r="D7" s="177"/>
      <c r="E7" s="177"/>
      <c r="F7" s="177"/>
    </row>
    <row r="8" spans="1:6" ht="96.75" customHeight="1" x14ac:dyDescent="0.35">
      <c r="A8" s="178" t="s">
        <v>126</v>
      </c>
      <c r="B8" s="179"/>
      <c r="C8" s="179"/>
      <c r="D8" s="179"/>
      <c r="E8" s="179"/>
      <c r="F8" s="179"/>
    </row>
    <row r="9" spans="1:6" ht="51" customHeight="1" x14ac:dyDescent="0.35">
      <c r="A9" s="175" t="s">
        <v>100</v>
      </c>
      <c r="B9" s="175"/>
      <c r="C9" s="175"/>
      <c r="D9" s="175"/>
      <c r="E9" s="175"/>
      <c r="F9" s="175"/>
    </row>
    <row r="10" spans="1:6" ht="77.25" customHeight="1" x14ac:dyDescent="0.35">
      <c r="A10" s="175" t="s">
        <v>56</v>
      </c>
      <c r="B10" s="175"/>
      <c r="C10" s="175"/>
      <c r="D10" s="175"/>
      <c r="E10" s="175"/>
      <c r="F10" s="175"/>
    </row>
    <row r="11" spans="1:6" ht="90" customHeight="1" x14ac:dyDescent="0.35">
      <c r="A11" s="175" t="s">
        <v>127</v>
      </c>
      <c r="B11" s="175"/>
      <c r="C11" s="175"/>
      <c r="D11" s="175"/>
      <c r="E11" s="175"/>
      <c r="F11" s="175"/>
    </row>
    <row r="12" spans="1:6" ht="73.5" customHeight="1" x14ac:dyDescent="0.35">
      <c r="A12" s="175" t="s">
        <v>57</v>
      </c>
      <c r="B12" s="175"/>
      <c r="C12" s="175"/>
      <c r="D12" s="175"/>
      <c r="E12" s="175"/>
      <c r="F12" s="175"/>
    </row>
    <row r="13" spans="1:6" ht="85.5" customHeight="1" x14ac:dyDescent="0.35">
      <c r="A13" s="175" t="s">
        <v>128</v>
      </c>
      <c r="B13" s="175"/>
      <c r="C13" s="175"/>
      <c r="D13" s="175"/>
      <c r="E13" s="175"/>
      <c r="F13" s="175"/>
    </row>
    <row r="14" spans="1:6" s="29" customFormat="1" ht="231.75" customHeight="1" x14ac:dyDescent="0.35">
      <c r="A14" s="180" t="s">
        <v>101</v>
      </c>
      <c r="B14" s="180"/>
      <c r="C14" s="180"/>
      <c r="D14" s="180"/>
      <c r="E14" s="180"/>
      <c r="F14" s="180"/>
    </row>
    <row r="15" spans="1:6" s="30" customFormat="1" ht="243.75" customHeight="1" x14ac:dyDescent="0.3">
      <c r="A15" s="180" t="s">
        <v>129</v>
      </c>
      <c r="B15" s="180"/>
      <c r="C15" s="180"/>
      <c r="D15" s="180"/>
      <c r="E15" s="180"/>
      <c r="F15" s="180"/>
    </row>
    <row r="16" spans="1:6" ht="149.25" customHeight="1" x14ac:dyDescent="0.35">
      <c r="A16" s="181" t="s">
        <v>102</v>
      </c>
      <c r="B16" s="182"/>
      <c r="C16" s="182"/>
      <c r="D16" s="182"/>
      <c r="E16" s="182"/>
      <c r="F16" s="182"/>
    </row>
    <row r="17" spans="1:10" ht="161" customHeight="1" x14ac:dyDescent="0.35">
      <c r="A17" s="175" t="s">
        <v>130</v>
      </c>
      <c r="B17" s="175"/>
      <c r="C17" s="175"/>
      <c r="D17" s="175"/>
      <c r="E17" s="175"/>
      <c r="F17" s="175"/>
    </row>
    <row r="18" spans="1:10" ht="67.5" customHeight="1" x14ac:dyDescent="0.35">
      <c r="A18" s="175" t="s">
        <v>134</v>
      </c>
      <c r="B18" s="175"/>
      <c r="C18" s="175"/>
      <c r="D18" s="175"/>
      <c r="E18" s="175"/>
      <c r="F18" s="175"/>
    </row>
    <row r="19" spans="1:10" ht="108" customHeight="1" x14ac:dyDescent="0.35">
      <c r="A19" s="175" t="s">
        <v>103</v>
      </c>
      <c r="B19" s="175"/>
      <c r="C19" s="175"/>
      <c r="D19" s="175"/>
      <c r="E19" s="175"/>
      <c r="F19" s="175"/>
    </row>
    <row r="20" spans="1:10" ht="60.5" customHeight="1" x14ac:dyDescent="0.35">
      <c r="A20" s="173" t="s">
        <v>131</v>
      </c>
      <c r="B20" s="173"/>
      <c r="C20" s="173"/>
      <c r="D20" s="173"/>
      <c r="E20" s="173"/>
      <c r="F20" s="173"/>
    </row>
    <row r="21" spans="1:10" ht="78.5" customHeight="1" x14ac:dyDescent="0.35">
      <c r="A21" s="185" t="s">
        <v>132</v>
      </c>
      <c r="B21" s="185"/>
      <c r="C21" s="185"/>
      <c r="D21" s="185"/>
      <c r="E21" s="185"/>
      <c r="F21" s="185"/>
    </row>
    <row r="22" spans="1:10" ht="104" customHeight="1" x14ac:dyDescent="0.35">
      <c r="A22" s="175" t="s">
        <v>133</v>
      </c>
      <c r="B22" s="175"/>
      <c r="C22" s="175"/>
      <c r="D22" s="175"/>
      <c r="E22" s="175"/>
      <c r="F22" s="175"/>
    </row>
    <row r="23" spans="1:10" ht="21.75" customHeight="1" x14ac:dyDescent="0.35">
      <c r="A23" s="183" t="s">
        <v>94</v>
      </c>
      <c r="B23" s="183"/>
      <c r="C23" s="183"/>
      <c r="D23" s="183"/>
      <c r="E23" s="183"/>
      <c r="F23" s="183"/>
    </row>
    <row r="24" spans="1:10" x14ac:dyDescent="0.35">
      <c r="A24" s="183" t="s">
        <v>70</v>
      </c>
      <c r="B24" s="183"/>
      <c r="C24" s="76">
        <f>'содержание жилья'!E32</f>
        <v>82784.190000000017</v>
      </c>
      <c r="D24" s="77" t="s">
        <v>71</v>
      </c>
      <c r="E24" s="78"/>
      <c r="F24" s="78"/>
    </row>
    <row r="25" spans="1:10" x14ac:dyDescent="0.35">
      <c r="A25" s="183" t="s">
        <v>72</v>
      </c>
      <c r="B25" s="183"/>
      <c r="C25" s="76">
        <f>'коммунальные услуги'!F17</f>
        <v>134236.35</v>
      </c>
      <c r="D25" s="75" t="s">
        <v>73</v>
      </c>
      <c r="E25" s="78"/>
      <c r="F25" s="78"/>
    </row>
    <row r="26" spans="1:10" ht="26.25" customHeight="1" x14ac:dyDescent="0.35">
      <c r="A26" s="79" t="s">
        <v>104</v>
      </c>
      <c r="B26" s="79"/>
      <c r="C26" s="82"/>
      <c r="D26" s="80"/>
      <c r="E26" s="184" t="s">
        <v>105</v>
      </c>
      <c r="F26" s="184"/>
      <c r="G26" s="83"/>
      <c r="H26" s="83"/>
      <c r="I26" s="83"/>
    </row>
    <row r="27" spans="1:10" ht="26.25" customHeight="1" x14ac:dyDescent="0.35">
      <c r="A27" s="79" t="s">
        <v>106</v>
      </c>
      <c r="B27" s="79"/>
      <c r="C27" s="82"/>
      <c r="D27" s="80"/>
      <c r="E27" s="184" t="s">
        <v>107</v>
      </c>
      <c r="F27" s="184"/>
      <c r="G27" s="83"/>
      <c r="H27" s="83"/>
      <c r="I27" s="83"/>
    </row>
    <row r="28" spans="1:10" ht="26.25" customHeight="1" x14ac:dyDescent="0.55000000000000004">
      <c r="A28" s="79" t="s">
        <v>44</v>
      </c>
      <c r="B28" s="79"/>
      <c r="C28" s="82"/>
      <c r="D28" s="80"/>
      <c r="E28" s="184" t="s">
        <v>108</v>
      </c>
      <c r="F28" s="184"/>
      <c r="G28" s="84"/>
      <c r="H28" s="84"/>
      <c r="I28" s="84"/>
      <c r="J28" s="81"/>
    </row>
    <row r="29" spans="1:10" ht="26.25" customHeight="1" x14ac:dyDescent="0.35">
      <c r="A29" s="83" t="s">
        <v>109</v>
      </c>
      <c r="B29" s="83"/>
      <c r="C29" s="83"/>
      <c r="D29" s="83"/>
      <c r="E29" s="169" t="s">
        <v>110</v>
      </c>
      <c r="F29" s="169"/>
      <c r="G29" s="83"/>
      <c r="H29" s="83"/>
      <c r="I29" s="83"/>
    </row>
    <row r="30" spans="1:10" x14ac:dyDescent="0.35">
      <c r="A30" s="83"/>
      <c r="B30" s="83"/>
      <c r="C30" s="83"/>
      <c r="D30" s="83"/>
      <c r="E30" s="83"/>
      <c r="F30" s="83"/>
      <c r="G30" s="83"/>
      <c r="H30" s="83"/>
      <c r="I30" s="83"/>
    </row>
    <row r="31" spans="1:10" x14ac:dyDescent="0.35">
      <c r="A31" s="83"/>
      <c r="B31" s="83"/>
      <c r="C31" s="83"/>
      <c r="D31" s="83"/>
      <c r="E31" s="83"/>
      <c r="F31" s="83"/>
      <c r="G31" s="83"/>
      <c r="H31" s="83"/>
      <c r="I31" s="83"/>
    </row>
    <row r="32" spans="1:10" x14ac:dyDescent="0.35">
      <c r="A32" s="83"/>
      <c r="B32" s="83"/>
      <c r="C32" s="83"/>
      <c r="D32" s="83"/>
      <c r="E32" s="83"/>
      <c r="F32" s="83"/>
      <c r="G32" s="83"/>
      <c r="H32" s="83"/>
      <c r="I32" s="83"/>
    </row>
  </sheetData>
  <mergeCells count="29">
    <mergeCell ref="E27:F27"/>
    <mergeCell ref="E28:F28"/>
    <mergeCell ref="A19:F19"/>
    <mergeCell ref="A20:F20"/>
    <mergeCell ref="A21:F21"/>
    <mergeCell ref="A22:F22"/>
    <mergeCell ref="A23:F23"/>
    <mergeCell ref="A24:B24"/>
    <mergeCell ref="A15:F15"/>
    <mergeCell ref="A16:F16"/>
    <mergeCell ref="A17:F17"/>
    <mergeCell ref="A25:B25"/>
    <mergeCell ref="E26:F26"/>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жилья</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2018-06-30T08:07:59Z</dcterms:modified>
</cp:coreProperties>
</file>