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68" windowWidth="15120" windowHeight="7956" firstSheet="1" activeTab="3"/>
  </bookViews>
  <sheets>
    <sheet name="сведения о МКД" sheetId="1" r:id="rId1"/>
    <sheet name="кап. и тек. ремонт, общее имущ" sheetId="14" r:id="rId2"/>
    <sheet name="бухгалтерская ведомость" sheetId="2" state="hidden" r:id="rId3"/>
    <sheet name="Содержание ОИ МКД" sheetId="17" r:id="rId4"/>
    <sheet name="коммунальные услуги" sheetId="16" r:id="rId5"/>
    <sheet name="пояснительная записка " sheetId="18"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G17" i="16" l="1"/>
  <c r="F26" i="17"/>
  <c r="F28" i="17" s="1"/>
  <c r="E26" i="17"/>
  <c r="D26" i="17"/>
  <c r="C26" i="17"/>
  <c r="E28" i="17"/>
  <c r="G10" i="16" l="1"/>
  <c r="G7" i="16"/>
  <c r="D10" i="16" l="1"/>
  <c r="D7" i="16"/>
  <c r="G17" i="14" l="1"/>
  <c r="E10" i="16"/>
  <c r="E7" i="16"/>
  <c r="E15" i="17"/>
  <c r="E6" i="17"/>
  <c r="E7" i="17"/>
  <c r="E8" i="17"/>
  <c r="E9" i="17"/>
  <c r="E10" i="17"/>
  <c r="E11" i="17"/>
  <c r="E12" i="17"/>
  <c r="E13" i="17"/>
  <c r="E14" i="17"/>
  <c r="E16" i="17"/>
  <c r="E17" i="17"/>
  <c r="E18" i="17"/>
  <c r="E19" i="17"/>
  <c r="E20" i="17"/>
  <c r="E21" i="17"/>
  <c r="E22" i="17"/>
  <c r="E23" i="17"/>
  <c r="E24" i="17"/>
  <c r="E25" i="17"/>
  <c r="E5" i="17"/>
  <c r="E27" i="17"/>
  <c r="F8" i="16"/>
  <c r="F9" i="16"/>
  <c r="F11" i="16"/>
  <c r="F12" i="16"/>
  <c r="F13" i="16"/>
  <c r="F14" i="16"/>
  <c r="F6" i="16"/>
  <c r="F10" i="16" l="1"/>
  <c r="F7" i="16"/>
  <c r="B26" i="17"/>
  <c r="B28" i="17" s="1"/>
  <c r="D17" i="14"/>
  <c r="B17" i="14"/>
  <c r="G11" i="14"/>
  <c r="C23" i="18" l="1"/>
  <c r="C28" i="17"/>
  <c r="D28" i="17"/>
  <c r="D17" i="16"/>
  <c r="C17" i="16"/>
  <c r="E17" i="16"/>
  <c r="F17" i="16"/>
  <c r="C24" i="18" s="1"/>
</calcChain>
</file>

<file path=xl/sharedStrings.xml><?xml version="1.0" encoding="utf-8"?>
<sst xmlns="http://schemas.openxmlformats.org/spreadsheetml/2006/main" count="180" uniqueCount="147">
  <si>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</si>
  <si>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</si>
  <si>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</si>
  <si>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</si>
  <si>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</si>
  <si>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</si>
  <si>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</si>
  <si>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</si>
  <si>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</si>
  <si>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</si>
  <si>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</si>
  <si>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</si>
  <si>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</si>
  <si>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</si>
  <si>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</si>
  <si>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</si>
  <si>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</si>
  <si>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</si>
  <si>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</si>
  <si>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</si>
  <si>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</si>
  <si>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</si>
  <si>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</si>
  <si>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</si>
  <si>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</si>
  <si>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</si>
  <si>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</si>
  <si>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</si>
  <si>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</si>
  <si>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Дружбы Народов, дом №9</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</si>
  <si>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</si>
  <si>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</si>
  <si>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</si>
  <si>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</si>
  <si>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</si>
  <si>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</si>
  <si>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</si>
  <si>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</si>
  <si>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</si>
  <si>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</si>
  <si>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</si>
  <si>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</si>
  <si>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</si>
  <si>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</si>
  <si>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</si>
  <si>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</si>
  <si>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</si>
  <si>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</si>
  <si>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</si>
  <si>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</si>
  <si>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</si>
  <si>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</si>
  <si>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3403,2 кв.м.</t>
  </si>
  <si>
    <t>Сод., ТО и пов. ОУУ ТЭ,Х,Г без ТП (1 узел на дом)</t>
  </si>
  <si>
    <t>итого:</t>
  </si>
  <si>
    <t>рублей.</t>
  </si>
  <si>
    <t xml:space="preserve">1.14. Уборочная площадь придомовой территории:                                                </t>
  </si>
  <si>
    <t>Сумма задолженности на 01.01.2016 г., руб.</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</si>
  <si>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</si>
  <si>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</si>
  <si>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</si>
  <si>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</si>
  <si>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</si>
  <si>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</si>
  <si>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</si>
  <si>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</si>
  <si>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</si>
  <si>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</si>
  <si>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</si>
  <si>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</si>
  <si>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</si>
  <si>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</si>
  <si>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</si>
  <si>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</si>
  <si>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</si>
  <si>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</si>
  <si>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</si>
  <si>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</si>
  <si>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</si>
  <si>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</si>
  <si>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</si>
  <si>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Сводная бухгалтерская ведомость с разбивкой по видам услуг за период с 01.01.2016 г. по 31.12.2016 г.
по многоквартирному дому: ул. Дружбы Народов д. 9
вид жилья: Жилые</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</si>
  <si>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</si>
  <si>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</si>
  <si>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</si>
  <si>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</si>
  <si>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</si>
  <si>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</si>
  <si>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</si>
  <si>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</si>
  <si>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</si>
  <si>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</si>
  <si>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</si>
  <si>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</si>
  <si>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</si>
  <si>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</si>
  <si>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</si>
  <si>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</si>
  <si>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</si>
  <si>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</si>
  <si>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</si>
  <si>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</si>
  <si>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</si>
  <si>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</si>
  <si>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</si>
  <si>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</si>
  <si>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</si>
  <si>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</si>
  <si>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</si>
  <si>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</si>
  <si>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</si>
  <si>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</si>
  <si>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№9 по улице Дружбы Народов,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</si>
  <si>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</si>
  <si>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</si>
  <si>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</si>
  <si>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</si>
  <si>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</si>
  <si>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</si>
  <si>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</si>
  <si>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</si>
  <si>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Сумма задолженности на 01.09.2017 г., руб.</t>
  </si>
  <si>
    <t>Начислено платы с 01.09.2017 г. по 31.12.2017 г., руб.</t>
  </si>
  <si>
    <t>Оплата поступившая с 01.09.2017 г. по 31.12.2017 г., руб.</t>
  </si>
  <si>
    <t>Расходы по содержанию МКД с 01.09.2017 по 31.12.2017 г.  (с учетом нежилых помещений), руб.</t>
  </si>
  <si>
    <t>Итого коммунальные услуги с 01.09.2017г. по 31.12.2017г.:</t>
  </si>
  <si>
    <t>Финансовый отчет управляющей  организации ПАО "ЖТ №1" о представленных коммунальных услугах по многоквартирному дому по адресу: ул. Дружбы Народов  д. 9 за период с 01.09.2017 г. по 31.12.2017 г.</t>
  </si>
  <si>
    <t xml:space="preserve">Сводная бухгалтерская ведомость с разбивкой по видам услуг за период с 01.09.2017 г. по 31.12.2017 г.
по многоквартирному дому: ул. Дружбы Народов д. 9
</t>
  </si>
  <si>
    <t>Поверка КОДПУ</t>
  </si>
  <si>
    <t>Остаток  денежных средств, полученных от использования общего имущества МКД                                             на 01.09.2017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</si>
  <si>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</si>
  <si>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</si>
  <si>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</si>
  <si>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</si>
  <si>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</si>
  <si>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</si>
  <si>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</si>
  <si>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</si>
  <si>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</si>
  <si>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</si>
  <si>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6522,0 кв.м.</t>
  </si>
  <si>
    <t xml:space="preserve"> - холодное водоснабжение;
- горячее водоснабжение;
- водоотведение;
- электроснабжение;
- отопление.</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</si>
  <si>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</si>
  <si>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</si>
  <si>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</si>
  <si>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 xml:space="preserve">Средства, не использованные на текущий ремонт подъезов, находятся на специальном счёте в банке. </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</si>
  <si>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Содержание и техническое обслуживание КОДПУ холодного, горячего водоснабжения и теплоснабжения обслуживало АО РНУ ЖКХ.Поставщики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</si>
</sst>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quot;р.&quot;_-;\-* #,##0.00&quot;р.&quot;_-;_-* &quot;-&quot;??&quot;р.&quot;_-;_-@_-"/>
    <numFmt numFmtId="43" formatCode="_-* #,##0.00_р_._-;\-* #,##0.00_р_._-;_-* &quot;-&quot;??_р_._-;_-@_-"/>
    <numFmt numFmtId="164" formatCode="#\ ##0.00"/>
  </numFmts>
  <fonts count="50"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Arial"/>
      <family val="2"/>
      <charset val="204"/>
    </font>
    <font>
      <sz val="11"/>
      <color theme="1"/>
      <name val="Calibri"/>
      <family val="2"/>
      <charset val="204"/>
      <scheme val="minor"/>
    </font>
    <font>
      <sz val="14"/>
      <color theme="1"/>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b/>
      <sz val="11"/>
      <color indexed="8"/>
      <name val="Calibri"/>
      <family val="2"/>
      <charset val="204"/>
    </font>
    <font>
      <b/>
      <i/>
      <sz val="10"/>
      <color indexed="8"/>
      <name val="Arial"/>
      <family val="2"/>
      <charset val="204"/>
    </font>
    <font>
      <sz val="8"/>
      <name val="Arial"/>
      <family val="2"/>
      <charset val="204"/>
    </font>
    <font>
      <sz val="9"/>
      <color indexed="8"/>
      <name val="Arial"/>
      <family val="2"/>
      <charset val="204"/>
    </font>
    <font>
      <sz val="9"/>
      <color theme="1"/>
      <name val="Calibri"/>
      <family val="2"/>
      <charset val="204"/>
      <scheme val="minor"/>
    </font>
    <font>
      <b/>
      <sz val="9"/>
      <color indexed="8"/>
      <name val="Arial"/>
      <family val="2"/>
      <charset val="204"/>
    </font>
    <font>
      <b/>
      <i/>
      <sz val="9"/>
      <color indexed="8"/>
      <name val="Arial"/>
      <family val="2"/>
      <charset val="204"/>
    </font>
    <font>
      <sz val="9"/>
      <color rgb="FF000000"/>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2">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medium">
        <color indexed="64"/>
      </top>
      <bottom/>
      <diagonal/>
    </border>
    <border>
      <left style="medium">
        <color indexed="64"/>
      </left>
      <right style="thin">
        <color rgb="FF000000"/>
      </right>
      <top style="medium">
        <color indexed="64"/>
      </top>
      <bottom/>
      <diagonal/>
    </border>
    <border>
      <left style="thin">
        <color auto="1"/>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auto="1"/>
      </left>
      <right style="medium">
        <color indexed="64"/>
      </right>
      <top style="medium">
        <color indexed="64"/>
      </top>
      <bottom style="thin">
        <color auto="1"/>
      </bottom>
      <diagonal/>
    </border>
    <border>
      <left style="medium">
        <color indexed="64"/>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rgb="FF000000"/>
      </left>
      <right style="medium">
        <color indexed="64"/>
      </right>
      <top style="thin">
        <color auto="1"/>
      </top>
      <bottom/>
      <diagonal/>
    </border>
    <border>
      <left style="thin">
        <color rgb="FF000000"/>
      </left>
      <right style="medium">
        <color indexed="64"/>
      </right>
      <top/>
      <bottom/>
      <diagonal/>
    </border>
    <border>
      <left style="thin">
        <color rgb="FF000000"/>
      </left>
      <right style="medium">
        <color indexed="64"/>
      </right>
      <top/>
      <bottom style="thin">
        <color auto="1"/>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0"/>
      </left>
      <right style="thin">
        <color indexed="0"/>
      </right>
      <top style="medium">
        <color indexed="64"/>
      </top>
      <bottom/>
      <diagonal/>
    </border>
    <border>
      <left style="thin">
        <color indexed="0"/>
      </left>
      <right/>
      <top style="medium">
        <color indexed="64"/>
      </top>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0"/>
      </left>
      <right style="medium">
        <color indexed="64"/>
      </right>
      <top style="thin">
        <color indexed="0"/>
      </top>
      <bottom style="thin">
        <color indexed="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3">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20" fillId="0" borderId="0"/>
    <xf numFmtId="0" fontId="16" fillId="0" borderId="0"/>
    <xf numFmtId="0" fontId="16" fillId="0" borderId="0"/>
    <xf numFmtId="0" fontId="21" fillId="0" borderId="0"/>
    <xf numFmtId="0" fontId="16" fillId="0" borderId="0"/>
    <xf numFmtId="43" fontId="21" fillId="0" borderId="0" applyFont="0" applyFill="0" applyBorder="0" applyAlignment="0" applyProtection="0"/>
    <xf numFmtId="0" fontId="16" fillId="0" borderId="0"/>
    <xf numFmtId="9" fontId="24" fillId="0" borderId="0" applyFont="0" applyFill="0" applyBorder="0" applyAlignment="0" applyProtection="0"/>
    <xf numFmtId="43" fontId="24" fillId="0" borderId="0" applyFont="0" applyFill="0" applyBorder="0" applyAlignment="0" applyProtection="0"/>
    <xf numFmtId="0" fontId="26" fillId="0" borderId="0">
      <alignment horizontal="center" vertical="top"/>
    </xf>
    <xf numFmtId="0" fontId="27" fillId="0" borderId="0">
      <alignment horizontal="center" vertical="center"/>
    </xf>
    <xf numFmtId="0" fontId="27" fillId="0" borderId="0">
      <alignment horizontal="left" vertical="center"/>
    </xf>
    <xf numFmtId="0" fontId="27" fillId="0" borderId="0">
      <alignment horizontal="right" vertical="center"/>
    </xf>
    <xf numFmtId="44" fontId="24" fillId="0" borderId="0" applyFont="0" applyFill="0" applyBorder="0" applyAlignment="0" applyProtection="0"/>
    <xf numFmtId="0" fontId="16" fillId="0" borderId="0"/>
  </cellStyleXfs>
  <cellXfs count="209">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0" fillId="0" borderId="0" xfId="0" applyAlignment="1">
      <alignment wrapText="1"/>
    </xf>
    <xf numFmtId="0" fontId="11" fillId="0" borderId="0" xfId="0" applyFont="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10" fillId="0" borderId="14" xfId="0" applyFont="1" applyBorder="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5" fillId="0" borderId="0" xfId="0" applyFont="1" applyBorder="1" applyAlignment="1">
      <alignment vertical="center"/>
    </xf>
    <xf numFmtId="0" fontId="10" fillId="0" borderId="0" xfId="0" applyFont="1" applyBorder="1" applyAlignment="1"/>
    <xf numFmtId="0" fontId="25" fillId="0" borderId="0" xfId="0" applyFont="1" applyBorder="1" applyAlignment="1"/>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3" fontId="29" fillId="0" borderId="5" xfId="0" applyNumberFormat="1" applyFont="1" applyBorder="1" applyAlignment="1">
      <alignment horizontal="center" vertical="center" wrapText="1"/>
    </xf>
    <xf numFmtId="0" fontId="25" fillId="0" borderId="5" xfId="0" applyFont="1" applyBorder="1" applyAlignment="1">
      <alignment vertical="center"/>
    </xf>
    <xf numFmtId="0" fontId="28" fillId="0" borderId="5" xfId="19" quotePrefix="1" applyFont="1" applyBorder="1" applyAlignment="1">
      <alignment horizontal="left" vertical="center" wrapText="1"/>
    </xf>
    <xf numFmtId="164" fontId="28" fillId="0" borderId="5" xfId="20" applyNumberFormat="1" applyFont="1" applyBorder="1" applyAlignment="1">
      <alignment horizontal="right" vertical="center" wrapText="1"/>
    </xf>
    <xf numFmtId="0" fontId="29" fillId="0" borderId="5" xfId="0" applyFont="1" applyBorder="1" applyAlignment="1">
      <alignment vertical="center" wrapText="1"/>
    </xf>
    <xf numFmtId="43" fontId="29" fillId="0" borderId="5" xfId="13" applyFont="1" applyBorder="1" applyAlignment="1">
      <alignment vertical="center" wrapText="1"/>
    </xf>
    <xf numFmtId="43" fontId="29" fillId="0" borderId="5" xfId="13" applyFont="1" applyBorder="1" applyAlignment="1">
      <alignment horizontal="right" vertical="center"/>
    </xf>
    <xf numFmtId="164" fontId="33" fillId="0" borderId="5" xfId="20" applyNumberFormat="1" applyFont="1" applyBorder="1" applyAlignment="1">
      <alignment horizontal="right" vertical="center" wrapText="1"/>
    </xf>
    <xf numFmtId="4" fontId="32" fillId="0" borderId="5" xfId="0" applyNumberFormat="1" applyFont="1" applyBorder="1" applyAlignment="1">
      <alignment horizontal="right" vertical="center"/>
    </xf>
    <xf numFmtId="0" fontId="10" fillId="0" borderId="0" xfId="0" applyFont="1" applyBorder="1" applyAlignment="1">
      <alignment vertical="center"/>
    </xf>
    <xf numFmtId="0" fontId="35" fillId="0" borderId="0" xfId="0" applyFont="1" applyBorder="1" applyAlignment="1"/>
    <xf numFmtId="0" fontId="35" fillId="0" borderId="0" xfId="0" applyFont="1" applyBorder="1" applyAlignment="1">
      <alignment vertical="center" wrapText="1"/>
    </xf>
    <xf numFmtId="4" fontId="35" fillId="0" borderId="0" xfId="0" applyNumberFormat="1" applyFont="1" applyBorder="1" applyAlignment="1"/>
    <xf numFmtId="0" fontId="19" fillId="0" borderId="16" xfId="0" applyFont="1" applyBorder="1" applyAlignment="1">
      <alignment horizontal="center" vertical="center" wrapText="1"/>
    </xf>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5" xfId="5" applyNumberFormat="1" applyBorder="1" applyAlignment="1">
      <alignment horizontal="right" vertical="center" wrapText="1"/>
    </xf>
    <xf numFmtId="0" fontId="14" fillId="0" borderId="5" xfId="2" quotePrefix="1" applyBorder="1" applyAlignment="1">
      <alignment horizontal="center" vertical="center" wrapText="1"/>
    </xf>
    <xf numFmtId="0" fontId="15" fillId="0" borderId="5" xfId="6" quotePrefix="1" applyBorder="1" applyAlignment="1">
      <alignment horizontal="left" vertical="center" wrapText="1"/>
    </xf>
    <xf numFmtId="2" fontId="25" fillId="0" borderId="0" xfId="0" applyNumberFormat="1" applyFont="1" applyBorder="1" applyAlignment="1">
      <alignment wrapText="1"/>
    </xf>
    <xf numFmtId="0" fontId="37" fillId="0" borderId="0" xfId="0" applyFont="1"/>
    <xf numFmtId="0" fontId="12" fillId="0" borderId="0" xfId="0" applyFont="1"/>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9" fillId="0" borderId="24" xfId="0" applyFont="1" applyBorder="1" applyAlignment="1">
      <alignment horizontal="center" vertical="center" wrapText="1"/>
    </xf>
    <xf numFmtId="4" fontId="6" fillId="0" borderId="0" xfId="0" applyNumberFormat="1" applyFont="1" applyBorder="1" applyAlignment="1">
      <alignment vertical="center" wrapText="1"/>
    </xf>
    <xf numFmtId="0" fontId="38" fillId="0" borderId="33" xfId="0" applyFont="1" applyBorder="1" applyAlignment="1">
      <alignment horizontal="left" wrapText="1"/>
    </xf>
    <xf numFmtId="4" fontId="14" fillId="2" borderId="37" xfId="0" applyNumberFormat="1" applyFont="1" applyFill="1" applyBorder="1" applyAlignment="1" applyProtection="1">
      <alignment horizontal="left" vertical="center" wrapText="1"/>
    </xf>
    <xf numFmtId="4" fontId="15" fillId="0" borderId="39" xfId="6" quotePrefix="1" applyNumberFormat="1" applyFill="1" applyBorder="1" applyAlignment="1">
      <alignment vertical="center" wrapText="1"/>
    </xf>
    <xf numFmtId="4" fontId="15" fillId="0" borderId="39" xfId="6" applyNumberFormat="1" applyFill="1" applyBorder="1" applyAlignment="1">
      <alignment vertical="center" wrapText="1"/>
    </xf>
    <xf numFmtId="0" fontId="23" fillId="0" borderId="0" xfId="0" applyFont="1" applyFill="1" applyAlignment="1">
      <alignment wrapText="1"/>
    </xf>
    <xf numFmtId="0" fontId="12" fillId="0" borderId="0" xfId="0" applyFont="1" applyAlignment="1">
      <alignment horizontal="justify" vertical="center" wrapText="1"/>
    </xf>
    <xf numFmtId="0" fontId="41" fillId="2" borderId="34" xfId="0" applyNumberFormat="1" applyFont="1" applyFill="1" applyBorder="1" applyAlignment="1" applyProtection="1">
      <alignment horizontal="center" vertical="center" wrapText="1"/>
    </xf>
    <xf numFmtId="0" fontId="41" fillId="2" borderId="35" xfId="0" applyNumberFormat="1" applyFont="1" applyFill="1" applyBorder="1" applyAlignment="1" applyProtection="1">
      <alignment horizontal="center" vertical="center" wrapText="1"/>
    </xf>
    <xf numFmtId="0" fontId="42" fillId="0" borderId="36" xfId="0" applyFont="1" applyBorder="1" applyAlignment="1"/>
    <xf numFmtId="4" fontId="41" fillId="2" borderId="26" xfId="0" applyNumberFormat="1" applyFont="1" applyFill="1" applyBorder="1" applyAlignment="1" applyProtection="1">
      <alignment horizontal="right" vertical="center" wrapText="1"/>
    </xf>
    <xf numFmtId="4" fontId="41" fillId="0" borderId="38" xfId="5" applyNumberFormat="1" applyFont="1" applyFill="1" applyBorder="1" applyAlignment="1">
      <alignment horizontal="right" vertical="center" wrapText="1"/>
    </xf>
    <xf numFmtId="4" fontId="42" fillId="0" borderId="38" xfId="0" applyNumberFormat="1" applyFont="1" applyBorder="1"/>
    <xf numFmtId="4" fontId="43" fillId="0" borderId="25" xfId="5" applyNumberFormat="1" applyFont="1" applyFill="1" applyBorder="1" applyAlignment="1">
      <alignment horizontal="right" vertical="center" wrapText="1"/>
    </xf>
    <xf numFmtId="4" fontId="41" fillId="0" borderId="25" xfId="5" applyNumberFormat="1" applyFont="1" applyFill="1" applyBorder="1" applyAlignment="1">
      <alignment horizontal="right" vertical="center" wrapText="1"/>
    </xf>
    <xf numFmtId="0" fontId="31" fillId="0" borderId="5" xfId="0" applyFont="1" applyBorder="1" applyAlignment="1">
      <alignment vertical="center"/>
    </xf>
    <xf numFmtId="0" fontId="31" fillId="0" borderId="5" xfId="19" quotePrefix="1" applyFont="1" applyBorder="1" applyAlignment="1">
      <alignment horizontal="left" vertical="center" wrapText="1"/>
    </xf>
    <xf numFmtId="4" fontId="40" fillId="2" borderId="26" xfId="0" applyNumberFormat="1" applyFont="1" applyFill="1" applyBorder="1" applyAlignment="1" applyProtection="1">
      <alignment horizontal="right" vertical="center" wrapText="1"/>
    </xf>
    <xf numFmtId="4" fontId="31" fillId="0" borderId="5" xfId="0" applyNumberFormat="1" applyFont="1" applyBorder="1" applyAlignment="1">
      <alignmen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12" fillId="0" borderId="0" xfId="0" applyFont="1" applyAlignment="1">
      <alignment wrapText="1"/>
    </xf>
    <xf numFmtId="0" fontId="10" fillId="0" borderId="0" xfId="0" applyFont="1"/>
    <xf numFmtId="0" fontId="10" fillId="0" borderId="0" xfId="0" applyFont="1" applyAlignment="1">
      <alignment horizontal="left"/>
    </xf>
    <xf numFmtId="164" fontId="45" fillId="0" borderId="47" xfId="20" applyNumberFormat="1" applyFont="1" applyBorder="1" applyAlignment="1">
      <alignment horizontal="right" vertical="center" wrapText="1"/>
    </xf>
    <xf numFmtId="164" fontId="45" fillId="0" borderId="48" xfId="20" applyNumberFormat="1" applyFont="1" applyBorder="1" applyAlignment="1">
      <alignment horizontal="right" vertical="center" wrapText="1"/>
    </xf>
    <xf numFmtId="164" fontId="45" fillId="0" borderId="49" xfId="20" applyNumberFormat="1" applyFont="1" applyBorder="1" applyAlignment="1">
      <alignment horizontal="right" vertical="center" wrapText="1"/>
    </xf>
    <xf numFmtId="164" fontId="45" fillId="0" borderId="50" xfId="20" applyNumberFormat="1" applyFont="1" applyBorder="1" applyAlignment="1">
      <alignment horizontal="right" vertical="center" wrapText="1"/>
    </xf>
    <xf numFmtId="164" fontId="45" fillId="0" borderId="51" xfId="20" applyNumberFormat="1" applyFont="1" applyBorder="1" applyAlignment="1">
      <alignment horizontal="right" vertical="center" wrapText="1"/>
    </xf>
    <xf numFmtId="164" fontId="45" fillId="0" borderId="45" xfId="20" applyNumberFormat="1" applyFont="1" applyBorder="1" applyAlignment="1">
      <alignment horizontal="right" vertical="center" wrapText="1"/>
    </xf>
    <xf numFmtId="164" fontId="45" fillId="0" borderId="0" xfId="20" applyNumberFormat="1" applyFont="1" applyBorder="1" applyAlignment="1">
      <alignment horizontal="right" vertical="center" wrapText="1"/>
    </xf>
    <xf numFmtId="0" fontId="31" fillId="0" borderId="5" xfId="19" applyFont="1" applyBorder="1" applyAlignment="1">
      <alignment horizontal="left" vertical="center" wrapText="1"/>
    </xf>
    <xf numFmtId="4" fontId="46" fillId="0" borderId="38" xfId="0" applyNumberFormat="1" applyFont="1" applyBorder="1"/>
    <xf numFmtId="4" fontId="31" fillId="0" borderId="5"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0" fontId="40" fillId="0" borderId="39" xfId="19" quotePrefix="1" applyFont="1" applyBorder="1" applyAlignment="1">
      <alignment horizontal="left" vertical="center" wrapText="1"/>
    </xf>
    <xf numFmtId="0" fontId="27" fillId="0" borderId="39" xfId="19" quotePrefix="1" applyBorder="1" applyAlignment="1">
      <alignment horizontal="left" vertical="center" wrapText="1"/>
    </xf>
    <xf numFmtId="4" fontId="43" fillId="0" borderId="38" xfId="5" applyNumberFormat="1" applyFont="1" applyFill="1" applyBorder="1" applyAlignment="1">
      <alignment horizontal="right" vertical="center" wrapText="1"/>
    </xf>
    <xf numFmtId="164" fontId="45" fillId="0" borderId="54" xfId="20" applyNumberFormat="1" applyFont="1" applyBorder="1" applyAlignment="1">
      <alignment horizontal="right" vertical="center" wrapText="1"/>
    </xf>
    <xf numFmtId="164" fontId="45" fillId="0" borderId="55" xfId="20" applyNumberFormat="1" applyFont="1" applyBorder="1" applyAlignment="1">
      <alignment horizontal="right" vertical="center" wrapText="1"/>
    </xf>
    <xf numFmtId="164" fontId="45" fillId="0" borderId="56" xfId="20" applyNumberFormat="1" applyFont="1" applyBorder="1" applyAlignment="1">
      <alignment horizontal="right" vertical="center" wrapText="1"/>
    </xf>
    <xf numFmtId="164" fontId="45" fillId="0" borderId="57" xfId="20" applyNumberFormat="1" applyFont="1" applyBorder="1" applyAlignment="1">
      <alignment horizontal="right" vertical="center" wrapText="1"/>
    </xf>
    <xf numFmtId="4" fontId="41" fillId="0" borderId="40" xfId="5" applyNumberFormat="1" applyFont="1" applyFill="1" applyBorder="1" applyAlignment="1">
      <alignment horizontal="right" vertical="center" wrapText="1"/>
    </xf>
    <xf numFmtId="0" fontId="2" fillId="3" borderId="0" xfId="0" applyFont="1" applyFill="1" applyAlignment="1">
      <alignment horizontal="right"/>
    </xf>
    <xf numFmtId="0" fontId="2" fillId="0" borderId="0" xfId="0" applyFont="1" applyAlignment="1">
      <alignment horizontal="left"/>
    </xf>
    <xf numFmtId="0" fontId="2" fillId="0" borderId="0" xfId="0" applyFont="1" applyAlignment="1"/>
    <xf numFmtId="0" fontId="22"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right"/>
    </xf>
    <xf numFmtId="4" fontId="19" fillId="0" borderId="14" xfId="0" applyNumberFormat="1" applyFont="1" applyBorder="1" applyAlignment="1">
      <alignment horizontal="center" vertical="center" wrapText="1"/>
    </xf>
    <xf numFmtId="4" fontId="19" fillId="0" borderId="15" xfId="0" applyNumberFormat="1" applyFont="1" applyBorder="1" applyAlignment="1">
      <alignment horizontal="center" vertical="center" wrapText="1"/>
    </xf>
    <xf numFmtId="4" fontId="19" fillId="0" borderId="16" xfId="0" applyNumberFormat="1" applyFont="1" applyBorder="1" applyAlignment="1">
      <alignment horizontal="center" vertical="center" wrapText="1"/>
    </xf>
    <xf numFmtId="4" fontId="19" fillId="0" borderId="17" xfId="0" applyNumberFormat="1" applyFont="1" applyBorder="1" applyAlignment="1">
      <alignment horizontal="center" vertical="center" wrapText="1"/>
    </xf>
    <xf numFmtId="4" fontId="19" fillId="0" borderId="4" xfId="0" applyNumberFormat="1" applyFont="1" applyBorder="1" applyAlignment="1">
      <alignment horizontal="center" vertical="center" wrapText="1"/>
    </xf>
    <xf numFmtId="4" fontId="19" fillId="0" borderId="16" xfId="0" applyNumberFormat="1" applyFont="1" applyFill="1" applyBorder="1" applyAlignment="1">
      <alignment horizontal="center" vertical="center" wrapText="1"/>
    </xf>
    <xf numFmtId="4" fontId="19" fillId="0" borderId="4" xfId="0" applyNumberFormat="1" applyFont="1" applyFill="1" applyBorder="1" applyAlignment="1">
      <alignment horizontal="center" vertical="center" wrapText="1"/>
    </xf>
    <xf numFmtId="4" fontId="10" fillId="0" borderId="14" xfId="0" applyNumberFormat="1" applyFont="1" applyFill="1" applyBorder="1" applyAlignment="1">
      <alignment horizontal="center" vertical="center" wrapText="1"/>
    </xf>
    <xf numFmtId="4" fontId="10" fillId="0" borderId="15" xfId="0" applyNumberFormat="1" applyFont="1" applyFill="1" applyBorder="1" applyAlignment="1">
      <alignment horizontal="center" vertical="center" wrapText="1"/>
    </xf>
    <xf numFmtId="4" fontId="10" fillId="0" borderId="14" xfId="0" applyNumberFormat="1" applyFont="1" applyBorder="1" applyAlignment="1">
      <alignment horizontal="center" vertical="center" wrapText="1"/>
    </xf>
    <xf numFmtId="4" fontId="10" fillId="0" borderId="15" xfId="0" applyNumberFormat="1" applyFont="1" applyBorder="1" applyAlignment="1">
      <alignment horizontal="center" vertical="center" wrapText="1"/>
    </xf>
    <xf numFmtId="0" fontId="11" fillId="0" borderId="0" xfId="0" applyFont="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36" fillId="0" borderId="0" xfId="0" applyFont="1" applyBorder="1" applyAlignment="1">
      <alignment horizontal="center" vertical="center" wrapText="1"/>
    </xf>
    <xf numFmtId="0" fontId="11" fillId="0" borderId="18" xfId="0" applyFont="1" applyBorder="1" applyAlignment="1">
      <alignment horizontal="center" vertical="center" wrapText="1"/>
    </xf>
    <xf numFmtId="4" fontId="19" fillId="0" borderId="18" xfId="0" applyNumberFormat="1" applyFont="1" applyBorder="1" applyAlignment="1">
      <alignment horizontal="center" vertical="center" wrapText="1"/>
    </xf>
    <xf numFmtId="4" fontId="19" fillId="0" borderId="11" xfId="0" applyNumberFormat="1" applyFont="1" applyBorder="1" applyAlignment="1">
      <alignment horizontal="center" vertical="center" wrapText="1"/>
    </xf>
    <xf numFmtId="4" fontId="19" fillId="0" borderId="12" xfId="0" applyNumberFormat="1" applyFont="1" applyBorder="1" applyAlignment="1">
      <alignment horizontal="center" vertical="center" wrapText="1"/>
    </xf>
    <xf numFmtId="4" fontId="19" fillId="0" borderId="10" xfId="0" applyNumberFormat="1" applyFont="1" applyBorder="1" applyAlignment="1">
      <alignment horizontal="center" vertical="center" wrapText="1"/>
    </xf>
    <xf numFmtId="4" fontId="19" fillId="0" borderId="11" xfId="0" applyNumberFormat="1" applyFont="1" applyFill="1" applyBorder="1" applyAlignment="1">
      <alignment horizontal="center" vertical="center" wrapText="1"/>
    </xf>
    <xf numFmtId="4" fontId="19" fillId="0" borderId="13" xfId="0" applyNumberFormat="1"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4" fontId="12" fillId="0" borderId="6" xfId="0" applyNumberFormat="1" applyFont="1" applyBorder="1" applyAlignment="1">
      <alignment horizontal="center" vertical="center" wrapText="1"/>
    </xf>
    <xf numFmtId="4" fontId="12" fillId="0" borderId="7" xfId="0" applyNumberFormat="1" applyFont="1" applyBorder="1" applyAlignment="1">
      <alignment horizontal="center" vertical="center" wrapText="1"/>
    </xf>
    <xf numFmtId="0" fontId="12" fillId="0" borderId="10" xfId="0" applyFont="1" applyBorder="1" applyAlignment="1">
      <alignment horizontal="center" vertical="top" wrapText="1"/>
    </xf>
    <xf numFmtId="0" fontId="12" fillId="0" borderId="9" xfId="0" applyFont="1" applyBorder="1" applyAlignment="1">
      <alignment horizontal="center" vertical="top" wrapText="1"/>
    </xf>
    <xf numFmtId="9" fontId="17" fillId="0" borderId="10" xfId="0" applyNumberFormat="1" applyFont="1" applyFill="1" applyBorder="1" applyAlignment="1">
      <alignment horizontal="center" vertical="top" wrapText="1"/>
    </xf>
    <xf numFmtId="9" fontId="17" fillId="0" borderId="9"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9" xfId="0" applyFont="1" applyFill="1" applyBorder="1" applyAlignment="1">
      <alignment horizontal="center" vertical="top" wrapText="1"/>
    </xf>
    <xf numFmtId="0" fontId="13" fillId="0" borderId="0" xfId="1" quotePrefix="1" applyAlignment="1">
      <alignment horizontal="center" vertical="top" wrapText="1"/>
    </xf>
    <xf numFmtId="0" fontId="13" fillId="0" borderId="0" xfId="1" applyAlignment="1">
      <alignment horizontal="center" vertical="top" wrapText="1"/>
    </xf>
    <xf numFmtId="0" fontId="14" fillId="0" borderId="5" xfId="2" quotePrefix="1" applyBorder="1" applyAlignment="1">
      <alignment horizontal="center" vertical="center" wrapText="1"/>
    </xf>
    <xf numFmtId="0" fontId="0" fillId="0" borderId="5" xfId="0" applyBorder="1" applyAlignment="1">
      <alignment horizontal="center" wrapText="1"/>
    </xf>
    <xf numFmtId="4" fontId="34" fillId="0" borderId="0" xfId="0" applyNumberFormat="1" applyFont="1" applyBorder="1" applyAlignment="1">
      <alignment horizontal="left" wrapText="1"/>
    </xf>
    <xf numFmtId="0" fontId="13" fillId="0" borderId="0" xfId="1" quotePrefix="1" applyAlignment="1">
      <alignment horizontal="center" vertical="center" wrapText="1"/>
    </xf>
    <xf numFmtId="0" fontId="13" fillId="0" borderId="0" xfId="1" applyAlignment="1">
      <alignment horizontal="center" vertical="center" wrapText="1"/>
    </xf>
    <xf numFmtId="0" fontId="14" fillId="2" borderId="28" xfId="0" applyNumberFormat="1" applyFont="1" applyFill="1" applyBorder="1" applyAlignment="1" applyProtection="1">
      <alignment horizontal="center" vertical="center" wrapText="1"/>
    </xf>
    <xf numFmtId="0" fontId="14" fillId="2" borderId="30" xfId="0" applyNumberFormat="1" applyFont="1" applyFill="1" applyBorder="1" applyAlignment="1" applyProtection="1">
      <alignment horizontal="center" vertical="center" wrapText="1"/>
    </xf>
    <xf numFmtId="0" fontId="27" fillId="0" borderId="52" xfId="18" quotePrefix="1" applyFont="1" applyBorder="1" applyAlignment="1">
      <alignment horizontal="center" vertical="center" wrapText="1"/>
    </xf>
    <xf numFmtId="0" fontId="27" fillId="0" borderId="45" xfId="18" quotePrefix="1" applyFont="1" applyBorder="1" applyAlignment="1">
      <alignment horizontal="center" vertical="center" wrapText="1"/>
    </xf>
    <xf numFmtId="0" fontId="27" fillId="0" borderId="53" xfId="18" quotePrefix="1" applyFont="1" applyBorder="1" applyAlignment="1">
      <alignment horizontal="center" vertical="center" wrapText="1"/>
    </xf>
    <xf numFmtId="0" fontId="27" fillId="0" borderId="46" xfId="18" quotePrefix="1" applyFont="1" applyBorder="1" applyAlignment="1">
      <alignment horizontal="center" vertical="center" wrapText="1"/>
    </xf>
    <xf numFmtId="0" fontId="14" fillId="2" borderId="27" xfId="0" applyNumberFormat="1" applyFont="1" applyFill="1" applyBorder="1" applyAlignment="1" applyProtection="1">
      <alignment horizontal="center" vertical="center" wrapText="1"/>
    </xf>
    <xf numFmtId="0" fontId="14" fillId="2" borderId="31" xfId="0" applyNumberFormat="1" applyFont="1" applyFill="1" applyBorder="1" applyAlignment="1" applyProtection="1">
      <alignment horizontal="center" vertical="center" wrapText="1"/>
    </xf>
    <xf numFmtId="4" fontId="14" fillId="0" borderId="29" xfId="0" applyNumberFormat="1" applyFont="1" applyFill="1" applyBorder="1" applyAlignment="1">
      <alignment horizontal="center" vertical="center" wrapText="1"/>
    </xf>
    <xf numFmtId="0" fontId="0" fillId="0" borderId="32" xfId="0" applyBorder="1" applyAlignment="1">
      <alignment horizontal="center" vertical="center" wrapText="1"/>
    </xf>
    <xf numFmtId="4" fontId="41" fillId="0" borderId="40" xfId="5" applyNumberFormat="1" applyFont="1" applyFill="1" applyBorder="1" applyAlignment="1">
      <alignment horizontal="right" vertical="center" wrapText="1"/>
    </xf>
    <xf numFmtId="4" fontId="41" fillId="0" borderId="41" xfId="5" applyNumberFormat="1" applyFont="1" applyFill="1" applyBorder="1" applyAlignment="1">
      <alignment horizontal="right" vertical="center" wrapText="1"/>
    </xf>
    <xf numFmtId="4" fontId="41" fillId="0" borderId="42" xfId="5" applyNumberFormat="1" applyFont="1" applyFill="1" applyBorder="1" applyAlignment="1">
      <alignment horizontal="right" vertical="center" wrapText="1"/>
    </xf>
    <xf numFmtId="0" fontId="30" fillId="0" borderId="5" xfId="0" applyFont="1" applyBorder="1" applyAlignment="1">
      <alignment horizontal="left" wrapText="1"/>
    </xf>
    <xf numFmtId="0" fontId="30" fillId="0" borderId="5" xfId="0" applyFont="1" applyBorder="1" applyAlignment="1">
      <alignment horizontal="left" vertical="center" wrapText="1"/>
    </xf>
    <xf numFmtId="0" fontId="33" fillId="0" borderId="6" xfId="19" applyFont="1" applyBorder="1" applyAlignment="1">
      <alignment horizontal="left" vertical="center" wrapText="1"/>
    </xf>
    <xf numFmtId="0" fontId="33" fillId="0" borderId="7" xfId="19" quotePrefix="1" applyFont="1" applyBorder="1" applyAlignment="1">
      <alignment horizontal="left" vertical="center" wrapText="1"/>
    </xf>
    <xf numFmtId="0" fontId="34" fillId="0" borderId="0" xfId="0" applyFont="1" applyBorder="1" applyAlignment="1">
      <alignment horizontal="left" vertical="top" wrapText="1"/>
    </xf>
    <xf numFmtId="0" fontId="12" fillId="0" borderId="0" xfId="17" applyFont="1" applyAlignment="1">
      <alignment horizontal="center" vertical="top" wrapText="1"/>
    </xf>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0" fontId="27" fillId="0" borderId="43" xfId="18" quotePrefix="1" applyFont="1" applyBorder="1" applyAlignment="1">
      <alignment horizontal="center" vertical="center" wrapText="1"/>
    </xf>
    <xf numFmtId="0" fontId="27" fillId="0" borderId="44" xfId="18" quotePrefix="1" applyFont="1" applyBorder="1" applyAlignment="1">
      <alignment horizontal="center" vertical="center" wrapText="1"/>
    </xf>
    <xf numFmtId="0" fontId="31" fillId="0" borderId="5" xfId="18" quotePrefix="1" applyFont="1" applyBorder="1" applyAlignment="1">
      <alignment horizontal="center" vertical="center" wrapText="1"/>
    </xf>
    <xf numFmtId="4" fontId="29" fillId="0" borderId="5" xfId="0" applyNumberFormat="1" applyFont="1" applyFill="1" applyBorder="1" applyAlignment="1">
      <alignment horizontal="center" vertical="center" wrapText="1"/>
    </xf>
    <xf numFmtId="0" fontId="10" fillId="3" borderId="0" xfId="0" applyFont="1" applyFill="1" applyAlignment="1">
      <alignment horizontal="justify" vertical="center" wrapText="1"/>
    </xf>
    <xf numFmtId="0" fontId="12" fillId="3" borderId="0" xfId="0" applyNumberFormat="1" applyFont="1" applyFill="1" applyAlignment="1">
      <alignment horizontal="justify" vertical="center" wrapText="1"/>
    </xf>
    <xf numFmtId="0" fontId="12" fillId="3" borderId="0" xfId="0" applyNumberFormat="1" applyFont="1" applyFill="1" applyAlignment="1">
      <alignment horizontal="justify" vertical="center"/>
    </xf>
    <xf numFmtId="0" fontId="12" fillId="3" borderId="0" xfId="0" applyFont="1" applyFill="1" applyAlignment="1">
      <alignment horizontal="justify" vertical="center" wrapText="1"/>
    </xf>
    <xf numFmtId="0" fontId="36" fillId="3" borderId="0" xfId="0" applyFont="1" applyFill="1" applyAlignment="1">
      <alignment horizontal="center" vertical="center" wrapText="1"/>
    </xf>
    <xf numFmtId="0" fontId="10" fillId="3" borderId="0" xfId="0" applyFont="1" applyFill="1" applyAlignment="1">
      <alignment horizontal="justify" vertical="center"/>
    </xf>
    <xf numFmtId="0" fontId="10" fillId="3" borderId="0" xfId="0" applyFont="1" applyFill="1" applyAlignment="1">
      <alignment horizontal="left" vertical="center"/>
    </xf>
    <xf numFmtId="0" fontId="12" fillId="3" borderId="0" xfId="0" applyFont="1" applyFill="1" applyAlignment="1">
      <alignment horizontal="justify" wrapText="1"/>
    </xf>
    <xf numFmtId="0" fontId="12" fillId="3" borderId="0" xfId="0" applyNumberFormat="1" applyFont="1" applyFill="1" applyAlignment="1">
      <alignment horizontal="justify" wrapText="1"/>
    </xf>
    <xf numFmtId="0" fontId="37" fillId="3" borderId="0" xfId="0" applyFont="1" applyFill="1" applyAlignment="1">
      <alignment horizontal="justify" wrapText="1"/>
    </xf>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wrapText="1"/>
    </xf>
    <xf numFmtId="0" fontId="49" fillId="3" borderId="0" xfId="0" applyFont="1" applyFill="1" applyAlignment="1">
      <alignment horizontal="justify" vertical="center" wrapText="1"/>
    </xf>
    <xf numFmtId="164" fontId="45" fillId="0" borderId="58" xfId="20" applyNumberFormat="1" applyFont="1" applyBorder="1" applyAlignment="1">
      <alignment horizontal="right" vertical="center" wrapText="1"/>
    </xf>
    <xf numFmtId="4" fontId="39" fillId="0" borderId="59" xfId="6" quotePrefix="1" applyNumberFormat="1" applyFont="1" applyFill="1" applyBorder="1" applyAlignment="1">
      <alignment vertical="center" wrapText="1"/>
    </xf>
    <xf numFmtId="4" fontId="44" fillId="0" borderId="60" xfId="5" applyNumberFormat="1" applyFont="1" applyFill="1" applyBorder="1" applyAlignment="1">
      <alignment horizontal="right" vertical="center" wrapText="1"/>
    </xf>
    <xf numFmtId="4" fontId="43" fillId="0" borderId="61" xfId="5" applyNumberFormat="1" applyFont="1" applyFill="1" applyBorder="1" applyAlignment="1">
      <alignment horizontal="right" vertical="center" wrapText="1"/>
    </xf>
  </cellXfs>
  <cellStyles count="23">
    <cellStyle name="S0" xfId="1"/>
    <cellStyle name="S0 2" xfId="17"/>
    <cellStyle name="S1" xfId="2"/>
    <cellStyle name="S1 2" xfId="18"/>
    <cellStyle name="S2" xfId="3"/>
    <cellStyle name="S3" xfId="4"/>
    <cellStyle name="S3 2" xfId="19"/>
    <cellStyle name="S4" xfId="5"/>
    <cellStyle name="S4 2" xfId="20"/>
    <cellStyle name="S5" xfId="6"/>
    <cellStyle name="Денежный 2" xfId="21"/>
    <cellStyle name="Обычный" xfId="0" builtinId="0"/>
    <cellStyle name="Обычный 2" xfId="7"/>
    <cellStyle name="Обычный 2 2" xfId="10"/>
    <cellStyle name="Обычный 2 2 2" xfId="9"/>
    <cellStyle name="Обычный 3" xfId="8"/>
    <cellStyle name="Обычный 3 2" xfId="11"/>
    <cellStyle name="Обычный 3 3" xfId="12"/>
    <cellStyle name="Обычный 4" xfId="14"/>
    <cellStyle name="Обычный 4 2" xfId="22"/>
    <cellStyle name="Процентный 2" xfId="15"/>
    <cellStyle name="Финансовый" xfId="13"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I18" sqref="I18:J18"/>
    </sheetView>
  </sheetViews>
  <sheetFormatPr defaultRowHeight="32.25" customHeight="1" x14ac:dyDescent="0.3"/>
  <cols>
    <col min="8" max="8" width="11.77734375" customWidth="1"/>
    <col min="9" max="9" width="9.21875" style="5" customWidth="1"/>
    <col min="10" max="10" width="11.5546875" style="5" customWidth="1"/>
  </cols>
  <sheetData>
    <row r="1" spans="1:20" ht="32.25" customHeight="1" x14ac:dyDescent="0.35">
      <c r="A1" s="110" t="s">
        <v>93</v>
      </c>
      <c r="B1" s="110"/>
      <c r="C1" s="110"/>
      <c r="D1" s="110"/>
      <c r="E1" s="110"/>
      <c r="F1" s="110"/>
      <c r="G1" s="110"/>
      <c r="H1" s="110"/>
      <c r="I1" s="110"/>
      <c r="J1" s="110"/>
    </row>
    <row r="2" spans="1:20" ht="29.25" customHeight="1" x14ac:dyDescent="0.3">
      <c r="A2" s="111" t="s">
        <v>51</v>
      </c>
      <c r="B2" s="112"/>
      <c r="C2" s="112"/>
      <c r="D2" s="112"/>
      <c r="E2" s="112"/>
      <c r="F2" s="112"/>
      <c r="G2" s="112"/>
      <c r="H2" s="112"/>
      <c r="I2" s="112"/>
      <c r="J2" s="112"/>
    </row>
    <row r="3" spans="1:20" ht="32.25" customHeight="1" x14ac:dyDescent="0.3">
      <c r="A3" s="108" t="s">
        <v>29</v>
      </c>
      <c r="B3" s="108"/>
      <c r="C3" s="108"/>
      <c r="D3" s="108"/>
      <c r="E3" s="108"/>
      <c r="F3" s="108"/>
      <c r="G3" s="108"/>
      <c r="H3" s="108"/>
      <c r="I3" s="108"/>
      <c r="J3" s="108"/>
      <c r="K3" s="2"/>
      <c r="L3" s="2"/>
      <c r="M3" s="2"/>
      <c r="N3" s="2"/>
      <c r="O3" s="2"/>
      <c r="P3" s="2"/>
      <c r="Q3" s="2"/>
      <c r="R3" s="2"/>
      <c r="S3" s="2"/>
      <c r="T3" s="2"/>
    </row>
    <row r="4" spans="1:20" ht="32.25" customHeight="1" x14ac:dyDescent="0.3">
      <c r="A4" s="109" t="s">
        <v>12</v>
      </c>
      <c r="B4" s="109"/>
      <c r="C4" s="109"/>
      <c r="D4" s="109"/>
      <c r="E4" s="109"/>
      <c r="F4" s="109"/>
      <c r="G4" s="109"/>
      <c r="H4" s="109"/>
      <c r="I4" s="107">
        <v>1988</v>
      </c>
      <c r="J4" s="107"/>
      <c r="K4" s="1"/>
      <c r="L4" s="1"/>
      <c r="M4" s="1"/>
      <c r="N4" s="1"/>
      <c r="O4" s="1"/>
      <c r="P4" s="1"/>
      <c r="Q4" s="1"/>
      <c r="R4" s="1"/>
      <c r="S4" s="3"/>
      <c r="T4" s="3"/>
    </row>
    <row r="5" spans="1:20" ht="32.25" customHeight="1" x14ac:dyDescent="0.3">
      <c r="A5" s="109" t="s">
        <v>13</v>
      </c>
      <c r="B5" s="109"/>
      <c r="C5" s="109"/>
      <c r="D5" s="109"/>
      <c r="E5" s="109"/>
      <c r="F5" s="109"/>
      <c r="G5" s="109"/>
      <c r="H5" s="109"/>
      <c r="I5" s="107">
        <v>5</v>
      </c>
      <c r="J5" s="107"/>
      <c r="K5" s="1"/>
      <c r="L5" s="1"/>
      <c r="M5" s="1"/>
      <c r="N5" s="1"/>
      <c r="O5" s="1"/>
      <c r="P5" s="1"/>
      <c r="Q5" s="1"/>
      <c r="R5" s="1"/>
      <c r="S5" s="3"/>
      <c r="T5" s="3"/>
    </row>
    <row r="6" spans="1:20" ht="32.25" customHeight="1" x14ac:dyDescent="0.3">
      <c r="A6" s="109" t="s">
        <v>14</v>
      </c>
      <c r="B6" s="109"/>
      <c r="C6" s="109"/>
      <c r="D6" s="109"/>
      <c r="E6" s="109"/>
      <c r="F6" s="109"/>
      <c r="G6" s="109"/>
      <c r="H6" s="109"/>
      <c r="I6" s="107">
        <v>78</v>
      </c>
      <c r="J6" s="107"/>
      <c r="K6" s="1"/>
      <c r="L6" s="1"/>
      <c r="M6" s="1"/>
      <c r="N6" s="1"/>
      <c r="O6" s="1"/>
      <c r="P6" s="1"/>
      <c r="Q6" s="1"/>
      <c r="R6" s="1"/>
      <c r="S6" s="3"/>
      <c r="T6" s="3"/>
    </row>
    <row r="7" spans="1:20" ht="32.25" customHeight="1" x14ac:dyDescent="0.3">
      <c r="A7" s="109" t="s">
        <v>15</v>
      </c>
      <c r="B7" s="109"/>
      <c r="C7" s="109"/>
      <c r="D7" s="109"/>
      <c r="E7" s="109"/>
      <c r="F7" s="109"/>
      <c r="G7" s="109"/>
      <c r="H7" s="109"/>
      <c r="I7" s="107">
        <v>0</v>
      </c>
      <c r="J7" s="107"/>
      <c r="K7" s="1"/>
      <c r="L7" s="1"/>
      <c r="M7" s="1"/>
      <c r="N7" s="1"/>
      <c r="O7" s="1"/>
      <c r="P7" s="1"/>
      <c r="Q7" s="1"/>
      <c r="R7" s="1"/>
      <c r="S7" s="3"/>
      <c r="T7" s="3"/>
    </row>
    <row r="8" spans="1:20" ht="32.25" customHeight="1" x14ac:dyDescent="0.3">
      <c r="A8" s="109" t="s">
        <v>16</v>
      </c>
      <c r="B8" s="109"/>
      <c r="C8" s="109"/>
      <c r="D8" s="109"/>
      <c r="E8" s="109"/>
      <c r="F8" s="109"/>
      <c r="G8" s="109"/>
      <c r="H8" s="109"/>
      <c r="I8" s="107">
        <v>2</v>
      </c>
      <c r="J8" s="107"/>
      <c r="K8" s="1"/>
      <c r="L8" s="1"/>
      <c r="M8" s="1"/>
      <c r="N8" s="1"/>
      <c r="O8" s="1"/>
      <c r="P8" s="1"/>
      <c r="Q8" s="1"/>
      <c r="R8" s="1"/>
      <c r="S8" s="3"/>
      <c r="T8" s="3"/>
    </row>
    <row r="9" spans="1:20" ht="32.25" customHeight="1" x14ac:dyDescent="0.3">
      <c r="A9" s="109" t="s">
        <v>17</v>
      </c>
      <c r="B9" s="109"/>
      <c r="C9" s="109"/>
      <c r="D9" s="109"/>
      <c r="E9" s="109"/>
      <c r="F9" s="109"/>
      <c r="G9" s="109"/>
      <c r="H9" s="109"/>
      <c r="I9" s="107" t="s">
        <v>23</v>
      </c>
      <c r="J9" s="107"/>
      <c r="K9" s="1"/>
      <c r="L9" s="1"/>
      <c r="M9" s="1"/>
      <c r="N9" s="1"/>
      <c r="O9" s="1"/>
      <c r="P9" s="1"/>
      <c r="Q9" s="1"/>
      <c r="R9" s="1"/>
      <c r="S9" s="3"/>
      <c r="T9" s="3"/>
    </row>
    <row r="10" spans="1:20" ht="32.25" customHeight="1" x14ac:dyDescent="0.3">
      <c r="A10" s="108" t="s">
        <v>18</v>
      </c>
      <c r="B10" s="108"/>
      <c r="C10" s="108"/>
      <c r="D10" s="108"/>
      <c r="E10" s="108"/>
      <c r="F10" s="108"/>
      <c r="G10" s="108"/>
      <c r="H10" s="108"/>
      <c r="I10" s="107" t="s">
        <v>11</v>
      </c>
      <c r="J10" s="107"/>
      <c r="K10" s="1"/>
      <c r="L10" s="1"/>
      <c r="M10" s="1"/>
      <c r="N10" s="1"/>
      <c r="O10" s="1"/>
      <c r="P10" s="1"/>
      <c r="Q10" s="1"/>
      <c r="R10" s="1"/>
      <c r="S10" s="3"/>
      <c r="T10" s="3"/>
    </row>
    <row r="11" spans="1:20" ht="32.25" customHeight="1" x14ac:dyDescent="0.3">
      <c r="A11" s="108" t="s">
        <v>19</v>
      </c>
      <c r="B11" s="108"/>
      <c r="C11" s="108"/>
      <c r="D11" s="108"/>
      <c r="E11" s="108"/>
      <c r="F11" s="108"/>
      <c r="G11" s="108"/>
      <c r="H11" s="108"/>
      <c r="I11" s="107" t="s">
        <v>11</v>
      </c>
      <c r="J11" s="107"/>
      <c r="K11" s="1"/>
      <c r="L11" s="1"/>
      <c r="M11" s="1"/>
      <c r="N11" s="1"/>
      <c r="O11" s="1"/>
      <c r="P11" s="1"/>
      <c r="Q11" s="1"/>
      <c r="R11" s="1"/>
      <c r="S11" s="3"/>
      <c r="T11" s="3"/>
    </row>
    <row r="12" spans="1:20" ht="32.25" customHeight="1" x14ac:dyDescent="0.3">
      <c r="A12" s="108" t="s">
        <v>20</v>
      </c>
      <c r="B12" s="108"/>
      <c r="C12" s="108"/>
      <c r="D12" s="108"/>
      <c r="E12" s="108"/>
      <c r="F12" s="108"/>
      <c r="G12" s="108"/>
      <c r="H12" s="108"/>
      <c r="I12" s="107" t="s">
        <v>11</v>
      </c>
      <c r="J12" s="107"/>
      <c r="K12" s="1"/>
      <c r="L12" s="1"/>
      <c r="M12" s="1"/>
      <c r="N12" s="1"/>
      <c r="O12" s="1"/>
      <c r="P12" s="1"/>
      <c r="Q12" s="1"/>
      <c r="R12" s="1"/>
      <c r="S12" s="3"/>
      <c r="T12" s="3"/>
    </row>
    <row r="13" spans="1:20" ht="32.25" customHeight="1" x14ac:dyDescent="0.3">
      <c r="A13" s="108" t="s">
        <v>21</v>
      </c>
      <c r="B13" s="108"/>
      <c r="C13" s="108"/>
      <c r="D13" s="108"/>
      <c r="E13" s="108"/>
      <c r="F13" s="108"/>
      <c r="G13" s="108"/>
      <c r="H13" s="108"/>
      <c r="I13" s="107" t="s">
        <v>11</v>
      </c>
      <c r="J13" s="107"/>
      <c r="K13" s="1"/>
      <c r="L13" s="1"/>
      <c r="M13" s="1"/>
      <c r="N13" s="1"/>
      <c r="O13" s="1"/>
      <c r="P13" s="1"/>
      <c r="Q13" s="1"/>
      <c r="R13" s="1"/>
      <c r="S13" s="3"/>
      <c r="T13" s="3"/>
    </row>
    <row r="14" spans="1:20" ht="32.25" customHeight="1" x14ac:dyDescent="0.3">
      <c r="A14" s="108" t="s">
        <v>131</v>
      </c>
      <c r="B14" s="108"/>
      <c r="C14" s="108"/>
      <c r="D14" s="108"/>
      <c r="E14" s="108"/>
      <c r="F14" s="108"/>
      <c r="G14" s="108"/>
      <c r="H14" s="108"/>
      <c r="I14" s="107">
        <v>173</v>
      </c>
      <c r="J14" s="107"/>
      <c r="K14" s="1"/>
      <c r="L14" s="1"/>
      <c r="M14" s="1"/>
      <c r="N14" s="1"/>
      <c r="O14" s="1"/>
      <c r="P14" s="1"/>
      <c r="Q14" s="1"/>
      <c r="R14" s="1"/>
      <c r="S14" s="3"/>
      <c r="T14" s="3"/>
    </row>
    <row r="15" spans="1:20" ht="32.25" customHeight="1" x14ac:dyDescent="0.3">
      <c r="A15" s="108" t="s">
        <v>22</v>
      </c>
      <c r="B15" s="108"/>
      <c r="C15" s="108"/>
      <c r="D15" s="108"/>
      <c r="E15" s="108"/>
      <c r="F15" s="108"/>
      <c r="G15" s="108"/>
      <c r="H15" s="108"/>
      <c r="I15" s="107" t="s">
        <v>52</v>
      </c>
      <c r="J15" s="107"/>
      <c r="K15" s="1"/>
      <c r="L15" s="1"/>
      <c r="M15" s="1"/>
      <c r="N15" s="1"/>
      <c r="O15" s="1"/>
      <c r="P15" s="1"/>
      <c r="Q15" s="1"/>
      <c r="R15" s="1"/>
      <c r="S15" s="3"/>
      <c r="T15" s="3"/>
    </row>
    <row r="16" spans="1:20" ht="32.25" customHeight="1" x14ac:dyDescent="0.3">
      <c r="A16" s="108" t="s">
        <v>25</v>
      </c>
      <c r="B16" s="108"/>
      <c r="C16" s="108"/>
      <c r="D16" s="108"/>
      <c r="E16" s="108"/>
      <c r="F16" s="108"/>
      <c r="G16" s="108"/>
      <c r="H16" s="108"/>
      <c r="I16" s="107" t="s">
        <v>52</v>
      </c>
      <c r="J16" s="107"/>
      <c r="K16" s="1"/>
      <c r="L16" s="2"/>
      <c r="M16" s="2"/>
      <c r="N16" s="2"/>
      <c r="O16" s="2"/>
      <c r="P16" s="2"/>
      <c r="Q16" s="2"/>
      <c r="R16" s="2"/>
      <c r="S16" s="4"/>
      <c r="T16" s="4"/>
    </row>
    <row r="17" spans="1:20" ht="32.25" customHeight="1" x14ac:dyDescent="0.3">
      <c r="A17" s="108" t="s">
        <v>26</v>
      </c>
      <c r="B17" s="108"/>
      <c r="C17" s="108"/>
      <c r="D17" s="108"/>
      <c r="E17" s="108"/>
      <c r="F17" s="108"/>
      <c r="G17" s="108"/>
      <c r="H17" s="108"/>
      <c r="I17" s="107" t="s">
        <v>24</v>
      </c>
      <c r="J17" s="107"/>
      <c r="K17" s="1"/>
      <c r="L17" s="2"/>
      <c r="M17" s="2"/>
      <c r="N17" s="2"/>
      <c r="O17" s="2"/>
      <c r="P17" s="2"/>
      <c r="Q17" s="2"/>
      <c r="R17" s="2"/>
      <c r="S17" s="4"/>
      <c r="T17" s="4"/>
    </row>
    <row r="18" spans="1:20" ht="32.25" customHeight="1" x14ac:dyDescent="0.3">
      <c r="A18" s="108" t="s">
        <v>56</v>
      </c>
      <c r="B18" s="108"/>
      <c r="C18" s="108"/>
      <c r="D18" s="108"/>
      <c r="E18" s="108"/>
      <c r="F18" s="108"/>
      <c r="G18" s="108"/>
      <c r="H18" s="108"/>
      <c r="I18" s="113" t="s">
        <v>140</v>
      </c>
      <c r="J18" s="113"/>
      <c r="K18" s="1"/>
      <c r="L18" s="1"/>
      <c r="M18" s="1"/>
      <c r="N18" s="1"/>
      <c r="O18" s="1"/>
      <c r="P18" s="1"/>
      <c r="Q18" s="1"/>
      <c r="R18" s="1"/>
      <c r="S18" s="3"/>
      <c r="T18" s="3"/>
    </row>
  </sheetData>
  <mergeCells count="33">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 ref="A1:J1"/>
    <mergeCell ref="A2:J2"/>
    <mergeCell ref="A3:J3"/>
    <mergeCell ref="A14:H14"/>
    <mergeCell ref="I14:J14"/>
    <mergeCell ref="I15:J15"/>
    <mergeCell ref="I4:J4"/>
    <mergeCell ref="A15:H15"/>
    <mergeCell ref="A11:H11"/>
    <mergeCell ref="A12:H12"/>
    <mergeCell ref="A13:H13"/>
    <mergeCell ref="A4:H4"/>
    <mergeCell ref="A5:H5"/>
    <mergeCell ref="A6:H6"/>
    <mergeCell ref="A7:H7"/>
    <mergeCell ref="A8:H8"/>
    <mergeCell ref="I13:J13"/>
  </mergeCells>
  <pageMargins left="0.7" right="0.7" top="0.75" bottom="0.75" header="0.3" footer="0.3"/>
  <pageSetup paperSize="9" scale="9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opLeftCell="A3" workbookViewId="0">
      <selection activeCell="L15" sqref="L15"/>
    </sheetView>
  </sheetViews>
  <sheetFormatPr defaultColWidth="9.21875" defaultRowHeight="14.4" x14ac:dyDescent="0.3"/>
  <cols>
    <col min="1" max="1" width="8.21875" style="21" customWidth="1"/>
    <col min="2" max="2" width="19" style="21" customWidth="1"/>
    <col min="3" max="3" width="16.44140625" style="21" customWidth="1"/>
    <col min="4" max="4" width="12.5546875" style="21" customWidth="1"/>
    <col min="5" max="5" width="14.44140625" style="21" customWidth="1"/>
    <col min="6" max="6" width="11.44140625" style="21" customWidth="1"/>
    <col min="7" max="7" width="10.5546875" style="21" customWidth="1"/>
    <col min="8" max="8" width="16.77734375" style="21" customWidth="1"/>
    <col min="9" max="16384" width="9.21875" style="22"/>
  </cols>
  <sheetData>
    <row r="1" spans="1:8" ht="16.8" hidden="1" x14ac:dyDescent="0.3">
      <c r="A1" s="19"/>
      <c r="B1" s="19"/>
      <c r="C1" s="28"/>
      <c r="D1" s="28"/>
      <c r="E1" s="20"/>
    </row>
    <row r="2" spans="1:8" ht="17.399999999999999" hidden="1" thickBot="1" x14ac:dyDescent="0.35">
      <c r="A2" s="23"/>
      <c r="B2" s="23"/>
      <c r="C2" s="29"/>
      <c r="D2" s="29"/>
      <c r="E2" s="24" t="s">
        <v>0</v>
      </c>
    </row>
    <row r="3" spans="1:8" ht="24.75" customHeight="1" x14ac:dyDescent="0.3"/>
    <row r="4" spans="1:8" ht="15" customHeight="1" x14ac:dyDescent="0.3">
      <c r="A4" s="133" t="s">
        <v>94</v>
      </c>
      <c r="B4" s="133"/>
      <c r="C4" s="133"/>
      <c r="D4" s="133"/>
      <c r="E4" s="133"/>
      <c r="F4" s="133"/>
      <c r="G4" s="133"/>
      <c r="H4" s="133"/>
    </row>
    <row r="5" spans="1:8" x14ac:dyDescent="0.3">
      <c r="A5" s="134"/>
      <c r="B5" s="134"/>
      <c r="C5" s="134"/>
      <c r="D5" s="134"/>
      <c r="E5" s="134"/>
      <c r="F5" s="134"/>
      <c r="G5" s="134"/>
      <c r="H5" s="134"/>
    </row>
    <row r="6" spans="1:8" s="25" customFormat="1" ht="36" customHeight="1" x14ac:dyDescent="0.3">
      <c r="A6" s="60" t="s">
        <v>1</v>
      </c>
      <c r="B6" s="142" t="s">
        <v>95</v>
      </c>
      <c r="C6" s="143"/>
      <c r="D6" s="144"/>
      <c r="E6" s="60" t="s">
        <v>27</v>
      </c>
      <c r="F6" s="60" t="s">
        <v>28</v>
      </c>
      <c r="G6" s="145" t="s">
        <v>10</v>
      </c>
      <c r="H6" s="146"/>
    </row>
    <row r="7" spans="1:8" x14ac:dyDescent="0.3">
      <c r="A7" s="60"/>
      <c r="B7" s="147"/>
      <c r="C7" s="148"/>
      <c r="D7" s="149"/>
      <c r="E7" s="61"/>
      <c r="F7" s="62"/>
      <c r="G7" s="150"/>
      <c r="H7" s="151"/>
    </row>
    <row r="9" spans="1:8" ht="70.5" customHeight="1" x14ac:dyDescent="0.3">
      <c r="A9" s="141" t="s">
        <v>130</v>
      </c>
      <c r="B9" s="141"/>
      <c r="C9" s="141"/>
      <c r="D9" s="141"/>
      <c r="E9" s="141"/>
      <c r="F9" s="141"/>
      <c r="G9" s="141"/>
      <c r="H9" s="141"/>
    </row>
    <row r="10" spans="1:8" ht="111.75" customHeight="1" thickBot="1" x14ac:dyDescent="0.35">
      <c r="A10" s="152" t="s">
        <v>129</v>
      </c>
      <c r="B10" s="153"/>
      <c r="C10" s="154" t="s">
        <v>96</v>
      </c>
      <c r="D10" s="155"/>
      <c r="E10" s="156" t="s">
        <v>97</v>
      </c>
      <c r="F10" s="157"/>
      <c r="G10" s="156" t="s">
        <v>98</v>
      </c>
      <c r="H10" s="157"/>
    </row>
    <row r="11" spans="1:8" ht="15" thickBot="1" x14ac:dyDescent="0.35">
      <c r="A11" s="123">
        <v>0</v>
      </c>
      <c r="B11" s="124"/>
      <c r="C11" s="121">
        <v>0</v>
      </c>
      <c r="D11" s="122"/>
      <c r="E11" s="121">
        <v>0</v>
      </c>
      <c r="F11" s="122"/>
      <c r="G11" s="123">
        <f>A11+C11-E11</f>
        <v>0</v>
      </c>
      <c r="H11" s="124"/>
    </row>
    <row r="13" spans="1:8" ht="24" customHeight="1" x14ac:dyDescent="0.3">
      <c r="A13" s="125" t="s">
        <v>9</v>
      </c>
      <c r="B13" s="125"/>
      <c r="C13" s="125"/>
      <c r="D13" s="125"/>
      <c r="E13" s="125"/>
      <c r="F13" s="125"/>
      <c r="G13" s="125"/>
      <c r="H13" s="125"/>
    </row>
    <row r="14" spans="1:8" ht="15" thickBot="1" x14ac:dyDescent="0.35">
      <c r="A14" s="27"/>
    </row>
    <row r="15" spans="1:8" ht="63.75" customHeight="1" thickBot="1" x14ac:dyDescent="0.35">
      <c r="A15" s="30" t="s">
        <v>5</v>
      </c>
      <c r="B15" s="126" t="s">
        <v>6</v>
      </c>
      <c r="C15" s="127"/>
      <c r="D15" s="128" t="s">
        <v>7</v>
      </c>
      <c r="E15" s="129"/>
      <c r="F15" s="130"/>
      <c r="G15" s="131" t="s">
        <v>8</v>
      </c>
      <c r="H15" s="132"/>
    </row>
    <row r="16" spans="1:8" s="26" customFormat="1" ht="16.2" thickBot="1" x14ac:dyDescent="0.35">
      <c r="A16" s="63">
        <v>2017</v>
      </c>
      <c r="B16" s="135">
        <v>25864.32</v>
      </c>
      <c r="C16" s="135"/>
      <c r="D16" s="136">
        <v>20487.330000000002</v>
      </c>
      <c r="E16" s="137"/>
      <c r="F16" s="138"/>
      <c r="G16" s="139">
        <v>0</v>
      </c>
      <c r="H16" s="140"/>
    </row>
    <row r="17" spans="1:8" s="26" customFormat="1" ht="16.2" thickBot="1" x14ac:dyDescent="0.35">
      <c r="A17" s="51" t="s">
        <v>54</v>
      </c>
      <c r="B17" s="114">
        <f>SUM(B16:B16)</f>
        <v>25864.32</v>
      </c>
      <c r="C17" s="115"/>
      <c r="D17" s="116">
        <f>SUM(D16:D16)</f>
        <v>20487.330000000002</v>
      </c>
      <c r="E17" s="117"/>
      <c r="F17" s="118"/>
      <c r="G17" s="119">
        <f>G16</f>
        <v>0</v>
      </c>
      <c r="H17" s="120"/>
    </row>
    <row r="18" spans="1:8" ht="25.5" customHeight="1" x14ac:dyDescent="0.3"/>
  </sheetData>
  <mergeCells count="25">
    <mergeCell ref="A4:H4"/>
    <mergeCell ref="A5:H5"/>
    <mergeCell ref="B16:C16"/>
    <mergeCell ref="D16:F16"/>
    <mergeCell ref="G16:H16"/>
    <mergeCell ref="A9:H9"/>
    <mergeCell ref="B6:D6"/>
    <mergeCell ref="G6:H6"/>
    <mergeCell ref="B7:D7"/>
    <mergeCell ref="G7:H7"/>
    <mergeCell ref="A10:B10"/>
    <mergeCell ref="C10:D10"/>
    <mergeCell ref="E10:F10"/>
    <mergeCell ref="G10:H10"/>
    <mergeCell ref="A11:B11"/>
    <mergeCell ref="C11:D11"/>
    <mergeCell ref="B17:C17"/>
    <mergeCell ref="D17:F17"/>
    <mergeCell ref="G17:H17"/>
    <mergeCell ref="E11:F11"/>
    <mergeCell ref="G11:H11"/>
    <mergeCell ref="A13:H13"/>
    <mergeCell ref="B15:C15"/>
    <mergeCell ref="D15:F15"/>
    <mergeCell ref="G15:H15"/>
  </mergeCells>
  <pageMargins left="0.24" right="0.11811023622047245" top="0.15748031496062992" bottom="0.15748031496062992" header="0.62" footer="0.31496062992125984"/>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6"/>
  <sheetViews>
    <sheetView zoomScale="91" zoomScaleNormal="91" workbookViewId="0">
      <selection activeCell="H39" sqref="H39"/>
    </sheetView>
  </sheetViews>
  <sheetFormatPr defaultColWidth="17.21875" defaultRowHeight="14.4" x14ac:dyDescent="0.3"/>
  <cols>
    <col min="1" max="1" width="39.77734375" style="18" customWidth="1"/>
    <col min="2" max="2" width="14" style="12" customWidth="1"/>
    <col min="3" max="4" width="13.21875" style="17" customWidth="1"/>
    <col min="5" max="5" width="13.5546875" style="17" customWidth="1"/>
    <col min="6" max="6" width="0.21875" style="17" customWidth="1"/>
    <col min="7" max="9" width="17.21875" style="17"/>
    <col min="10" max="16384" width="17.21875" style="16"/>
  </cols>
  <sheetData>
    <row r="1" spans="1:10" ht="49.5" customHeight="1" x14ac:dyDescent="0.3">
      <c r="A1" s="158" t="s">
        <v>81</v>
      </c>
      <c r="B1" s="159"/>
      <c r="C1" s="159"/>
      <c r="D1" s="159"/>
      <c r="E1" s="159"/>
      <c r="F1" s="159"/>
      <c r="G1" s="15"/>
      <c r="H1" s="15"/>
      <c r="I1" s="15"/>
      <c r="J1" s="6"/>
    </row>
    <row r="2" spans="1:10" ht="38.25" customHeight="1" x14ac:dyDescent="0.3">
      <c r="A2" s="160" t="s">
        <v>30</v>
      </c>
      <c r="B2" s="160" t="s">
        <v>57</v>
      </c>
      <c r="C2" s="160" t="s">
        <v>63</v>
      </c>
      <c r="D2" s="160" t="s">
        <v>64</v>
      </c>
      <c r="E2" s="55" t="s">
        <v>65</v>
      </c>
      <c r="F2" s="26"/>
      <c r="G2" s="13"/>
      <c r="H2" s="13"/>
      <c r="I2" s="13"/>
      <c r="J2" s="6"/>
    </row>
    <row r="3" spans="1:10" ht="45" customHeight="1" x14ac:dyDescent="0.3">
      <c r="A3" s="161"/>
      <c r="B3" s="161"/>
      <c r="C3" s="161"/>
      <c r="D3" s="161"/>
      <c r="E3" s="52" t="s">
        <v>31</v>
      </c>
      <c r="F3" s="26"/>
      <c r="G3" s="7"/>
      <c r="H3" s="7"/>
      <c r="I3" s="7"/>
      <c r="J3" s="6"/>
    </row>
    <row r="4" spans="1:10" x14ac:dyDescent="0.3">
      <c r="A4" s="53" t="s">
        <v>82</v>
      </c>
      <c r="B4" s="54">
        <v>0</v>
      </c>
      <c r="C4" s="54">
        <v>88415.46</v>
      </c>
      <c r="D4" s="54">
        <v>76460.94</v>
      </c>
      <c r="E4" s="54">
        <v>11954.52</v>
      </c>
      <c r="F4" s="26"/>
      <c r="G4" s="7"/>
      <c r="H4" s="7"/>
      <c r="I4" s="7"/>
      <c r="J4" s="6"/>
    </row>
    <row r="5" spans="1:10" x14ac:dyDescent="0.3">
      <c r="A5" s="53" t="s">
        <v>83</v>
      </c>
      <c r="B5" s="54">
        <v>0</v>
      </c>
      <c r="C5" s="54">
        <v>133949.88</v>
      </c>
      <c r="D5" s="54">
        <v>115838.86</v>
      </c>
      <c r="E5" s="54">
        <v>18111.02</v>
      </c>
      <c r="F5" s="26"/>
      <c r="G5" s="7"/>
      <c r="H5" s="8"/>
      <c r="I5" s="7"/>
      <c r="J5" s="6"/>
    </row>
    <row r="6" spans="1:10" x14ac:dyDescent="0.3">
      <c r="A6" s="53" t="s">
        <v>84</v>
      </c>
      <c r="B6" s="54">
        <v>0</v>
      </c>
      <c r="C6" s="54">
        <v>35529.480000000003</v>
      </c>
      <c r="D6" s="54">
        <v>30725.47</v>
      </c>
      <c r="E6" s="54">
        <v>4804.01</v>
      </c>
      <c r="F6" s="26"/>
      <c r="G6" s="9"/>
      <c r="H6" s="9"/>
      <c r="I6" s="10"/>
      <c r="J6" s="6"/>
    </row>
    <row r="7" spans="1:10" x14ac:dyDescent="0.3">
      <c r="A7" s="53" t="s">
        <v>85</v>
      </c>
      <c r="B7" s="54">
        <v>0</v>
      </c>
      <c r="C7" s="54">
        <v>8576.0400000000009</v>
      </c>
      <c r="D7" s="54">
        <v>7416.25</v>
      </c>
      <c r="E7" s="54">
        <v>1159.79</v>
      </c>
      <c r="F7" s="26"/>
      <c r="G7" s="11"/>
      <c r="H7" s="9"/>
      <c r="I7" s="9"/>
      <c r="J7" s="6"/>
    </row>
    <row r="8" spans="1:10" x14ac:dyDescent="0.3">
      <c r="A8" s="53" t="s">
        <v>86</v>
      </c>
      <c r="B8" s="54">
        <v>0</v>
      </c>
      <c r="C8" s="54">
        <v>8576.0400000000009</v>
      </c>
      <c r="D8" s="54">
        <v>7416.25</v>
      </c>
      <c r="E8" s="54">
        <v>1159.79</v>
      </c>
      <c r="F8" s="26"/>
      <c r="J8" s="6"/>
    </row>
    <row r="9" spans="1:10" x14ac:dyDescent="0.3">
      <c r="A9" s="53" t="s">
        <v>87</v>
      </c>
      <c r="B9" s="54">
        <v>0</v>
      </c>
      <c r="C9" s="54">
        <v>4083.84</v>
      </c>
      <c r="D9" s="54">
        <v>3531.48</v>
      </c>
      <c r="E9" s="54">
        <v>552.36</v>
      </c>
      <c r="F9" s="26"/>
      <c r="G9" s="13"/>
      <c r="H9" s="13"/>
      <c r="I9" s="14"/>
      <c r="J9" s="6"/>
    </row>
    <row r="10" spans="1:10" x14ac:dyDescent="0.3">
      <c r="A10" s="53" t="s">
        <v>32</v>
      </c>
      <c r="B10" s="54">
        <v>2594.19</v>
      </c>
      <c r="C10" s="54">
        <v>0</v>
      </c>
      <c r="D10" s="54">
        <v>2594</v>
      </c>
      <c r="E10" s="54">
        <v>0.19</v>
      </c>
      <c r="F10" s="26"/>
      <c r="G10" s="13"/>
      <c r="H10" s="13"/>
      <c r="I10" s="14"/>
      <c r="J10" s="6"/>
    </row>
    <row r="11" spans="1:10" x14ac:dyDescent="0.3">
      <c r="A11" s="53" t="s">
        <v>33</v>
      </c>
      <c r="B11" s="54">
        <v>20075.349999999999</v>
      </c>
      <c r="C11" s="54">
        <v>248093.04</v>
      </c>
      <c r="D11" s="54">
        <v>240842.28</v>
      </c>
      <c r="E11" s="54">
        <v>27326.11</v>
      </c>
      <c r="F11" s="26"/>
      <c r="G11" s="13"/>
      <c r="H11" s="13"/>
      <c r="I11" s="14"/>
      <c r="J11" s="6"/>
    </row>
    <row r="12" spans="1:10" ht="21.75" customHeight="1" x14ac:dyDescent="0.3">
      <c r="A12" s="53" t="s">
        <v>34</v>
      </c>
      <c r="B12" s="54">
        <v>31621.66</v>
      </c>
      <c r="C12" s="54">
        <v>173358.84</v>
      </c>
      <c r="D12" s="54">
        <v>191266.32</v>
      </c>
      <c r="E12" s="54">
        <v>13714.18</v>
      </c>
      <c r="F12" s="26"/>
      <c r="J12" s="6"/>
    </row>
    <row r="13" spans="1:10" x14ac:dyDescent="0.3">
      <c r="A13" s="53" t="s">
        <v>35</v>
      </c>
      <c r="B13" s="54">
        <v>297.82</v>
      </c>
      <c r="C13" s="54">
        <v>4288.38</v>
      </c>
      <c r="D13" s="54">
        <v>4099.07</v>
      </c>
      <c r="E13" s="54">
        <v>487.13</v>
      </c>
      <c r="F13" s="26"/>
      <c r="J13" s="6"/>
    </row>
    <row r="14" spans="1:10" x14ac:dyDescent="0.3">
      <c r="A14" s="53" t="s">
        <v>36</v>
      </c>
      <c r="B14" s="54">
        <v>1377.93</v>
      </c>
      <c r="C14" s="54">
        <v>15110.28</v>
      </c>
      <c r="D14" s="54">
        <v>14873.99</v>
      </c>
      <c r="E14" s="54">
        <v>1614.22</v>
      </c>
      <c r="F14" s="26"/>
      <c r="J14" s="6"/>
    </row>
    <row r="15" spans="1:10" x14ac:dyDescent="0.3">
      <c r="A15" s="53" t="s">
        <v>37</v>
      </c>
      <c r="B15" s="54">
        <v>19926.66</v>
      </c>
      <c r="C15" s="54">
        <v>159883.85999999999</v>
      </c>
      <c r="D15" s="54">
        <v>164357.12</v>
      </c>
      <c r="E15" s="54">
        <v>15453.4</v>
      </c>
      <c r="F15" s="26"/>
      <c r="J15" s="6"/>
    </row>
    <row r="16" spans="1:10" x14ac:dyDescent="0.3">
      <c r="A16" s="53" t="s">
        <v>38</v>
      </c>
      <c r="B16" s="54">
        <v>15158.89</v>
      </c>
      <c r="C16" s="54">
        <v>135176.64000000001</v>
      </c>
      <c r="D16" s="54">
        <v>136753.38</v>
      </c>
      <c r="E16" s="54">
        <v>13582.15</v>
      </c>
      <c r="F16" s="26"/>
      <c r="J16" s="6"/>
    </row>
    <row r="17" spans="1:10" x14ac:dyDescent="0.3">
      <c r="A17" s="53" t="s">
        <v>39</v>
      </c>
      <c r="B17" s="54">
        <v>22868.76</v>
      </c>
      <c r="C17" s="54">
        <v>144976.32000000001</v>
      </c>
      <c r="D17" s="54">
        <v>155293.62</v>
      </c>
      <c r="E17" s="54">
        <v>12551.46</v>
      </c>
      <c r="F17" s="26"/>
      <c r="J17" s="6"/>
    </row>
    <row r="18" spans="1:10" x14ac:dyDescent="0.3">
      <c r="A18" s="53" t="s">
        <v>53</v>
      </c>
      <c r="B18" s="54">
        <v>3737.98</v>
      </c>
      <c r="C18" s="54">
        <v>21441.66</v>
      </c>
      <c r="D18" s="54">
        <v>23617.35</v>
      </c>
      <c r="E18" s="54">
        <v>1562.29</v>
      </c>
      <c r="F18" s="26"/>
      <c r="J18" s="6"/>
    </row>
    <row r="19" spans="1:10" x14ac:dyDescent="0.3">
      <c r="A19" s="53" t="s">
        <v>40</v>
      </c>
      <c r="B19" s="54">
        <v>28.3</v>
      </c>
      <c r="C19" s="54">
        <v>0</v>
      </c>
      <c r="D19" s="54">
        <v>6.03</v>
      </c>
      <c r="E19" s="54">
        <v>22.27</v>
      </c>
      <c r="F19" s="26"/>
      <c r="J19" s="6"/>
    </row>
    <row r="20" spans="1:10" x14ac:dyDescent="0.3">
      <c r="A20" s="53" t="s">
        <v>3</v>
      </c>
      <c r="B20" s="54">
        <v>219254.15</v>
      </c>
      <c r="C20" s="54">
        <v>1159351.8500000001</v>
      </c>
      <c r="D20" s="54">
        <v>1089995.8600000001</v>
      </c>
      <c r="E20" s="54">
        <v>288610.14</v>
      </c>
      <c r="F20" s="26"/>
      <c r="J20" s="6"/>
    </row>
    <row r="21" spans="1:10" x14ac:dyDescent="0.3">
      <c r="A21" s="53" t="s">
        <v>41</v>
      </c>
      <c r="B21" s="54">
        <v>33504.080000000002</v>
      </c>
      <c r="C21" s="54">
        <v>180658.55</v>
      </c>
      <c r="D21" s="54">
        <v>172679.39</v>
      </c>
      <c r="E21" s="54">
        <v>41483.24</v>
      </c>
      <c r="F21" s="26"/>
      <c r="J21" s="6"/>
    </row>
    <row r="22" spans="1:10" x14ac:dyDescent="0.3">
      <c r="A22" s="53" t="s">
        <v>42</v>
      </c>
      <c r="B22" s="54">
        <v>5627.13</v>
      </c>
      <c r="C22" s="54">
        <v>0</v>
      </c>
      <c r="D22" s="54">
        <v>3261.34</v>
      </c>
      <c r="E22" s="54">
        <v>2365.79</v>
      </c>
      <c r="F22" s="26"/>
      <c r="J22" s="6"/>
    </row>
    <row r="23" spans="1:10" x14ac:dyDescent="0.3">
      <c r="A23" s="53" t="s">
        <v>4</v>
      </c>
      <c r="B23" s="54">
        <v>48476.9</v>
      </c>
      <c r="C23" s="54">
        <v>280953.81</v>
      </c>
      <c r="D23" s="54">
        <v>276116.71000000002</v>
      </c>
      <c r="E23" s="54">
        <v>53314</v>
      </c>
      <c r="F23" s="26"/>
      <c r="J23" s="6"/>
    </row>
    <row r="24" spans="1:10" x14ac:dyDescent="0.3">
      <c r="A24" s="53" t="s">
        <v>43</v>
      </c>
      <c r="B24" s="54">
        <v>6197.78</v>
      </c>
      <c r="C24" s="54">
        <v>56561.58</v>
      </c>
      <c r="D24" s="54">
        <v>56991.89</v>
      </c>
      <c r="E24" s="54">
        <v>5767.47</v>
      </c>
      <c r="F24" s="26"/>
      <c r="G24" s="9"/>
      <c r="H24" s="9"/>
      <c r="I24" s="10"/>
      <c r="J24" s="6"/>
    </row>
    <row r="25" spans="1:10" ht="14.25" customHeight="1" x14ac:dyDescent="0.3">
      <c r="A25" s="53" t="s">
        <v>44</v>
      </c>
      <c r="B25" s="54">
        <v>2920.76</v>
      </c>
      <c r="C25" s="54">
        <v>29543.17</v>
      </c>
      <c r="D25" s="54">
        <v>28562.12</v>
      </c>
      <c r="E25" s="54">
        <v>3901.81</v>
      </c>
      <c r="F25" s="26"/>
      <c r="G25" s="9"/>
      <c r="H25" s="9"/>
      <c r="I25" s="9"/>
      <c r="J25" s="6"/>
    </row>
    <row r="26" spans="1:10" x14ac:dyDescent="0.3">
      <c r="A26" s="53" t="s">
        <v>45</v>
      </c>
      <c r="B26" s="54">
        <v>0.01</v>
      </c>
      <c r="C26" s="54">
        <v>0</v>
      </c>
      <c r="D26" s="54">
        <v>0.01</v>
      </c>
      <c r="E26" s="54">
        <v>0</v>
      </c>
      <c r="F26" s="26"/>
      <c r="G26" s="13"/>
      <c r="H26" s="13"/>
      <c r="I26" s="14"/>
      <c r="J26" s="6"/>
    </row>
    <row r="27" spans="1:10" x14ac:dyDescent="0.3">
      <c r="A27" s="53" t="s">
        <v>2</v>
      </c>
      <c r="B27" s="54">
        <v>7076.59</v>
      </c>
      <c r="C27" s="54">
        <v>38796.480000000003</v>
      </c>
      <c r="D27" s="54">
        <v>42804.14</v>
      </c>
      <c r="E27" s="54">
        <v>3068.93</v>
      </c>
      <c r="F27" s="26"/>
      <c r="G27" s="13"/>
      <c r="H27" s="13"/>
      <c r="I27" s="14"/>
      <c r="J27" s="6"/>
    </row>
    <row r="28" spans="1:10" x14ac:dyDescent="0.3">
      <c r="A28" s="53" t="s">
        <v>46</v>
      </c>
      <c r="B28" s="54">
        <v>62607.51</v>
      </c>
      <c r="C28" s="54">
        <v>397014.31</v>
      </c>
      <c r="D28" s="54">
        <v>387348.62</v>
      </c>
      <c r="E28" s="54">
        <v>72273.2</v>
      </c>
      <c r="F28" s="26"/>
      <c r="G28" s="13"/>
      <c r="H28" s="13"/>
      <c r="I28" s="13"/>
      <c r="J28" s="6"/>
    </row>
    <row r="29" spans="1:10" x14ac:dyDescent="0.3">
      <c r="A29" s="53" t="s">
        <v>47</v>
      </c>
      <c r="B29" s="54">
        <v>3686.69</v>
      </c>
      <c r="C29" s="54">
        <v>0</v>
      </c>
      <c r="D29" s="54">
        <v>2112.04</v>
      </c>
      <c r="E29" s="54">
        <v>1574.65</v>
      </c>
      <c r="F29" s="26"/>
      <c r="G29" s="13"/>
      <c r="H29" s="13"/>
      <c r="I29" s="14"/>
      <c r="J29" s="6"/>
    </row>
    <row r="30" spans="1:10" x14ac:dyDescent="0.3">
      <c r="A30" s="53" t="s">
        <v>88</v>
      </c>
      <c r="B30" s="54">
        <v>0</v>
      </c>
      <c r="C30" s="54">
        <v>76980.42</v>
      </c>
      <c r="D30" s="54">
        <v>66571.98</v>
      </c>
      <c r="E30" s="54">
        <v>10408.44</v>
      </c>
      <c r="F30" s="26"/>
      <c r="G30" s="13"/>
      <c r="H30" s="13"/>
      <c r="I30" s="14"/>
      <c r="J30" s="6"/>
    </row>
    <row r="31" spans="1:10" x14ac:dyDescent="0.3">
      <c r="A31" s="53" t="s">
        <v>89</v>
      </c>
      <c r="B31" s="54">
        <v>0</v>
      </c>
      <c r="C31" s="54">
        <v>38796.480000000003</v>
      </c>
      <c r="D31" s="54">
        <v>33550.800000000003</v>
      </c>
      <c r="E31" s="54">
        <v>5245.68</v>
      </c>
      <c r="F31" s="26"/>
      <c r="G31" s="9"/>
      <c r="H31" s="9"/>
      <c r="I31" s="9"/>
      <c r="J31" s="6"/>
    </row>
    <row r="32" spans="1:10" x14ac:dyDescent="0.3">
      <c r="A32" s="53" t="s">
        <v>48</v>
      </c>
      <c r="B32" s="54">
        <v>17751.47</v>
      </c>
      <c r="C32" s="54">
        <v>203785.29</v>
      </c>
      <c r="D32" s="54">
        <v>199791.16</v>
      </c>
      <c r="E32" s="54">
        <v>21745.599999999999</v>
      </c>
      <c r="F32" s="26"/>
      <c r="G32" s="13"/>
      <c r="H32" s="13"/>
      <c r="I32" s="13"/>
      <c r="J32" s="6"/>
    </row>
    <row r="33" spans="1:10" x14ac:dyDescent="0.3">
      <c r="A33" s="53" t="s">
        <v>49</v>
      </c>
      <c r="B33" s="54">
        <v>19126.39</v>
      </c>
      <c r="C33" s="54">
        <v>14167.39</v>
      </c>
      <c r="D33" s="54">
        <v>6564.79</v>
      </c>
      <c r="E33" s="54">
        <v>26728.99</v>
      </c>
      <c r="F33" s="26"/>
      <c r="G33" s="10"/>
      <c r="H33" s="10"/>
      <c r="I33" s="10"/>
      <c r="J33" s="6"/>
    </row>
    <row r="34" spans="1:10" x14ac:dyDescent="0.3">
      <c r="A34" s="53" t="s">
        <v>90</v>
      </c>
      <c r="B34" s="54">
        <v>0</v>
      </c>
      <c r="C34" s="54">
        <v>5905.2</v>
      </c>
      <c r="D34" s="54">
        <v>3742.37</v>
      </c>
      <c r="E34" s="54">
        <v>2162.83</v>
      </c>
      <c r="F34" s="26"/>
    </row>
    <row r="35" spans="1:10" x14ac:dyDescent="0.3">
      <c r="A35" s="53" t="s">
        <v>91</v>
      </c>
      <c r="B35" s="54">
        <v>0</v>
      </c>
      <c r="C35" s="54">
        <v>18477.599999999999</v>
      </c>
      <c r="D35" s="54">
        <v>11707.21</v>
      </c>
      <c r="E35" s="54">
        <v>6770.39</v>
      </c>
      <c r="F35" s="26"/>
    </row>
    <row r="36" spans="1:10" x14ac:dyDescent="0.3">
      <c r="A36" s="56" t="s">
        <v>50</v>
      </c>
      <c r="B36" s="54">
        <v>543917</v>
      </c>
      <c r="C36" s="54">
        <v>3682451.89</v>
      </c>
      <c r="D36" s="54">
        <v>3556892.84</v>
      </c>
      <c r="E36" s="54">
        <v>669476.05000000005</v>
      </c>
      <c r="F36" s="26"/>
    </row>
  </sheetData>
  <mergeCells count="5">
    <mergeCell ref="A1:F1"/>
    <mergeCell ref="A2:A3"/>
    <mergeCell ref="B2:B3"/>
    <mergeCell ref="C2:C3"/>
    <mergeCell ref="D2:D3"/>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186"/>
  <sheetViews>
    <sheetView tabSelected="1" workbookViewId="0">
      <selection activeCell="A2" sqref="A2:A3"/>
    </sheetView>
  </sheetViews>
  <sheetFormatPr defaultColWidth="17.21875" defaultRowHeight="14.4" x14ac:dyDescent="0.3"/>
  <cols>
    <col min="1" max="1" width="39.77734375" style="18" customWidth="1"/>
    <col min="2" max="2" width="14" style="12" customWidth="1"/>
    <col min="3" max="4" width="13.21875" style="17" customWidth="1"/>
    <col min="5" max="5" width="12.5546875" style="17" customWidth="1"/>
    <col min="6" max="6" width="12.21875" style="17" customWidth="1"/>
    <col min="7" max="9" width="17.21875" style="17"/>
    <col min="10" max="16384" width="17.21875" style="16"/>
  </cols>
  <sheetData>
    <row r="1" spans="1:10" ht="40.5" customHeight="1" thickBot="1" x14ac:dyDescent="0.35">
      <c r="A1" s="163" t="s">
        <v>127</v>
      </c>
      <c r="B1" s="164"/>
      <c r="C1" s="164"/>
      <c r="D1" s="164"/>
      <c r="E1" s="164"/>
      <c r="F1" s="164"/>
      <c r="G1" s="15"/>
      <c r="H1" s="15"/>
      <c r="I1" s="15"/>
      <c r="J1" s="6"/>
    </row>
    <row r="2" spans="1:10" ht="38.25" customHeight="1" x14ac:dyDescent="0.3">
      <c r="A2" s="165" t="s">
        <v>30</v>
      </c>
      <c r="B2" s="167" t="s">
        <v>121</v>
      </c>
      <c r="C2" s="167" t="s">
        <v>122</v>
      </c>
      <c r="D2" s="169" t="s">
        <v>123</v>
      </c>
      <c r="E2" s="171" t="s">
        <v>99</v>
      </c>
      <c r="F2" s="173" t="s">
        <v>124</v>
      </c>
      <c r="G2" s="13"/>
      <c r="H2" s="13"/>
      <c r="I2" s="13"/>
      <c r="J2" s="6"/>
    </row>
    <row r="3" spans="1:10" ht="45" customHeight="1" thickBot="1" x14ac:dyDescent="0.35">
      <c r="A3" s="166"/>
      <c r="B3" s="168"/>
      <c r="C3" s="168"/>
      <c r="D3" s="170"/>
      <c r="E3" s="172"/>
      <c r="F3" s="174"/>
      <c r="G3" s="7"/>
      <c r="H3" s="7"/>
      <c r="I3" s="7"/>
      <c r="J3" s="6"/>
    </row>
    <row r="4" spans="1:10" ht="23.25" customHeight="1" x14ac:dyDescent="0.3">
      <c r="A4" s="65" t="s">
        <v>100</v>
      </c>
      <c r="B4" s="71"/>
      <c r="C4" s="71"/>
      <c r="D4" s="71"/>
      <c r="E4" s="72"/>
      <c r="F4" s="73"/>
      <c r="G4" s="7"/>
      <c r="H4" s="7"/>
      <c r="I4" s="7"/>
      <c r="J4" s="6"/>
    </row>
    <row r="5" spans="1:10" ht="19.5" customHeight="1" x14ac:dyDescent="0.3">
      <c r="A5" s="66" t="s">
        <v>82</v>
      </c>
      <c r="B5" s="74">
        <v>0</v>
      </c>
      <c r="C5" s="102">
        <v>64796.88</v>
      </c>
      <c r="D5" s="103">
        <v>51326.05</v>
      </c>
      <c r="E5" s="74">
        <f>B5+C5-D5</f>
        <v>13470.829999999994</v>
      </c>
      <c r="F5" s="205">
        <v>64796.88</v>
      </c>
      <c r="G5" s="7"/>
      <c r="H5" s="7"/>
      <c r="I5" s="7"/>
      <c r="J5" s="6"/>
    </row>
    <row r="6" spans="1:10" ht="19.5" customHeight="1" x14ac:dyDescent="0.3">
      <c r="A6" s="66" t="s">
        <v>83</v>
      </c>
      <c r="B6" s="74">
        <v>0</v>
      </c>
      <c r="C6" s="102">
        <v>82085.399999999994</v>
      </c>
      <c r="D6" s="103">
        <v>65020.480000000003</v>
      </c>
      <c r="E6" s="74">
        <f t="shared" ref="E6:E25" si="0">B6+C6-D6</f>
        <v>17064.919999999991</v>
      </c>
      <c r="F6" s="205">
        <v>82085.399999999994</v>
      </c>
      <c r="G6" s="7"/>
      <c r="H6" s="8"/>
      <c r="I6" s="7"/>
      <c r="J6" s="6"/>
    </row>
    <row r="7" spans="1:10" ht="19.5" customHeight="1" x14ac:dyDescent="0.3">
      <c r="A7" s="66" t="s">
        <v>84</v>
      </c>
      <c r="B7" s="74">
        <v>0</v>
      </c>
      <c r="C7" s="102">
        <v>20555.68</v>
      </c>
      <c r="D7" s="103">
        <v>16282.16</v>
      </c>
      <c r="E7" s="74">
        <f t="shared" si="0"/>
        <v>4273.5200000000004</v>
      </c>
      <c r="F7" s="75">
        <v>11867.81</v>
      </c>
      <c r="G7" s="9"/>
      <c r="H7" s="9"/>
      <c r="I7" s="10"/>
      <c r="J7" s="6"/>
    </row>
    <row r="8" spans="1:10" ht="19.5" customHeight="1" x14ac:dyDescent="0.3">
      <c r="A8" s="66" t="s">
        <v>85</v>
      </c>
      <c r="B8" s="74">
        <v>0</v>
      </c>
      <c r="C8" s="102">
        <v>5717.36</v>
      </c>
      <c r="D8" s="103">
        <v>4528.4799999999996</v>
      </c>
      <c r="E8" s="74">
        <f t="shared" si="0"/>
        <v>1188.8800000000001</v>
      </c>
      <c r="F8" s="175">
        <v>10504.91</v>
      </c>
      <c r="G8" s="11"/>
      <c r="H8" s="9"/>
      <c r="I8" s="9"/>
      <c r="J8" s="6"/>
    </row>
    <row r="9" spans="1:10" ht="19.5" customHeight="1" x14ac:dyDescent="0.3">
      <c r="A9" s="66" t="s">
        <v>86</v>
      </c>
      <c r="B9" s="74">
        <v>0</v>
      </c>
      <c r="C9" s="102">
        <v>5717.36</v>
      </c>
      <c r="D9" s="103">
        <v>4528.4799999999996</v>
      </c>
      <c r="E9" s="74">
        <f t="shared" si="0"/>
        <v>1188.8800000000001</v>
      </c>
      <c r="F9" s="176"/>
      <c r="J9" s="6"/>
    </row>
    <row r="10" spans="1:10" ht="19.5" customHeight="1" x14ac:dyDescent="0.3">
      <c r="A10" s="66" t="s">
        <v>87</v>
      </c>
      <c r="B10" s="74">
        <v>0</v>
      </c>
      <c r="C10" s="102">
        <v>2722.56</v>
      </c>
      <c r="D10" s="103">
        <v>2156.39</v>
      </c>
      <c r="E10" s="74">
        <f t="shared" si="0"/>
        <v>566.17000000000007</v>
      </c>
      <c r="F10" s="177"/>
      <c r="G10" s="13"/>
      <c r="H10" s="13"/>
      <c r="I10" s="14"/>
      <c r="J10" s="6"/>
    </row>
    <row r="11" spans="1:10" ht="19.5" customHeight="1" x14ac:dyDescent="0.3">
      <c r="A11" s="66" t="s">
        <v>128</v>
      </c>
      <c r="B11" s="74">
        <v>0</v>
      </c>
      <c r="C11" s="102">
        <v>3131.16</v>
      </c>
      <c r="D11" s="103">
        <v>2492.21</v>
      </c>
      <c r="E11" s="74">
        <f t="shared" si="0"/>
        <v>638.94999999999982</v>
      </c>
      <c r="F11" s="106">
        <v>0</v>
      </c>
      <c r="G11" s="13"/>
      <c r="H11" s="13"/>
      <c r="I11" s="14"/>
      <c r="J11" s="6"/>
    </row>
    <row r="12" spans="1:10" ht="19.5" customHeight="1" x14ac:dyDescent="0.3">
      <c r="A12" s="66" t="s">
        <v>33</v>
      </c>
      <c r="B12" s="74">
        <v>0</v>
      </c>
      <c r="C12" s="90">
        <v>88483.199999999997</v>
      </c>
      <c r="D12" s="104">
        <v>70088.25</v>
      </c>
      <c r="E12" s="74">
        <f t="shared" si="0"/>
        <v>18394.949999999997</v>
      </c>
      <c r="F12" s="75">
        <v>88483.199999999997</v>
      </c>
      <c r="J12" s="6"/>
    </row>
    <row r="13" spans="1:10" ht="19.5" customHeight="1" x14ac:dyDescent="0.3">
      <c r="A13" s="66" t="s">
        <v>35</v>
      </c>
      <c r="B13" s="74">
        <v>0</v>
      </c>
      <c r="C13" s="105">
        <v>1769.88</v>
      </c>
      <c r="D13" s="104">
        <v>1401.7</v>
      </c>
      <c r="E13" s="74">
        <f t="shared" si="0"/>
        <v>368.18000000000006</v>
      </c>
      <c r="F13" s="75">
        <v>0</v>
      </c>
      <c r="J13" s="6"/>
    </row>
    <row r="14" spans="1:10" ht="19.5" customHeight="1" x14ac:dyDescent="0.3">
      <c r="A14" s="66" t="s">
        <v>36</v>
      </c>
      <c r="B14" s="74">
        <v>0</v>
      </c>
      <c r="C14" s="105">
        <v>5036.76</v>
      </c>
      <c r="D14" s="104">
        <v>3989.45</v>
      </c>
      <c r="E14" s="74">
        <f t="shared" si="0"/>
        <v>1047.3100000000004</v>
      </c>
      <c r="F14" s="75">
        <v>5036.76</v>
      </c>
      <c r="J14" s="6"/>
    </row>
    <row r="15" spans="1:10" ht="27" customHeight="1" x14ac:dyDescent="0.3">
      <c r="A15" s="66" t="s">
        <v>37</v>
      </c>
      <c r="B15" s="74">
        <v>0</v>
      </c>
      <c r="C15" s="105">
        <v>57718.32</v>
      </c>
      <c r="D15" s="104">
        <v>45719.040000000001</v>
      </c>
      <c r="E15" s="74">
        <f t="shared" si="0"/>
        <v>11999.279999999999</v>
      </c>
      <c r="F15" s="75">
        <v>57718.32</v>
      </c>
      <c r="J15" s="6"/>
    </row>
    <row r="16" spans="1:10" ht="19.5" customHeight="1" x14ac:dyDescent="0.3">
      <c r="A16" s="66" t="s">
        <v>38</v>
      </c>
      <c r="B16" s="74">
        <v>0</v>
      </c>
      <c r="C16" s="105">
        <v>57173.760000000002</v>
      </c>
      <c r="D16" s="104">
        <v>45287.7</v>
      </c>
      <c r="E16" s="74">
        <f t="shared" si="0"/>
        <v>11886.060000000005</v>
      </c>
      <c r="F16" s="75">
        <v>57173.760000000002</v>
      </c>
      <c r="J16" s="6"/>
    </row>
    <row r="17" spans="1:10" ht="19.5" customHeight="1" x14ac:dyDescent="0.3">
      <c r="A17" s="66" t="s">
        <v>39</v>
      </c>
      <c r="B17" s="74">
        <v>0</v>
      </c>
      <c r="C17" s="105">
        <v>40430.04</v>
      </c>
      <c r="D17" s="104">
        <v>32024.84</v>
      </c>
      <c r="E17" s="74">
        <f t="shared" si="0"/>
        <v>8405.2000000000007</v>
      </c>
      <c r="F17" s="75">
        <v>40430.04</v>
      </c>
      <c r="G17" s="9"/>
      <c r="H17" s="9"/>
      <c r="I17" s="10"/>
      <c r="J17" s="6"/>
    </row>
    <row r="18" spans="1:10" ht="19.5" customHeight="1" x14ac:dyDescent="0.3">
      <c r="A18" s="66" t="s">
        <v>43</v>
      </c>
      <c r="B18" s="74">
        <v>0</v>
      </c>
      <c r="C18" s="105">
        <v>15518.64</v>
      </c>
      <c r="D18" s="104">
        <v>12292.3</v>
      </c>
      <c r="E18" s="74">
        <f t="shared" si="0"/>
        <v>3226.34</v>
      </c>
      <c r="F18" s="175">
        <v>33033.82</v>
      </c>
    </row>
    <row r="19" spans="1:10" ht="19.5" customHeight="1" x14ac:dyDescent="0.3">
      <c r="A19" s="66" t="s">
        <v>44</v>
      </c>
      <c r="B19" s="74">
        <v>0</v>
      </c>
      <c r="C19" s="105">
        <v>10341.44</v>
      </c>
      <c r="D19" s="104">
        <v>8195.6</v>
      </c>
      <c r="E19" s="74">
        <f t="shared" si="0"/>
        <v>2145.84</v>
      </c>
      <c r="F19" s="177"/>
    </row>
    <row r="20" spans="1:10" ht="19.5" customHeight="1" x14ac:dyDescent="0.3">
      <c r="A20" s="66" t="s">
        <v>2</v>
      </c>
      <c r="B20" s="74">
        <v>0</v>
      </c>
      <c r="C20" s="93">
        <v>25864.32</v>
      </c>
      <c r="D20" s="103">
        <v>20487.330000000002</v>
      </c>
      <c r="E20" s="74">
        <f t="shared" si="0"/>
        <v>5376.989999999998</v>
      </c>
      <c r="F20" s="106">
        <v>0</v>
      </c>
    </row>
    <row r="21" spans="1:10" ht="19.5" customHeight="1" x14ac:dyDescent="0.3">
      <c r="A21" s="66" t="s">
        <v>48</v>
      </c>
      <c r="B21" s="74">
        <v>0</v>
      </c>
      <c r="C21" s="102">
        <v>54995.76</v>
      </c>
      <c r="D21" s="103">
        <v>43562.46</v>
      </c>
      <c r="E21" s="74">
        <f t="shared" si="0"/>
        <v>11433.300000000003</v>
      </c>
      <c r="F21" s="96">
        <v>54995.76</v>
      </c>
    </row>
    <row r="22" spans="1:10" ht="19.5" customHeight="1" x14ac:dyDescent="0.3">
      <c r="A22" s="99" t="s">
        <v>103</v>
      </c>
      <c r="B22" s="74">
        <v>0</v>
      </c>
      <c r="C22" s="102">
        <v>8031.44</v>
      </c>
      <c r="D22" s="103">
        <v>6361.52</v>
      </c>
      <c r="E22" s="74">
        <f t="shared" si="0"/>
        <v>1669.9199999999992</v>
      </c>
      <c r="F22" s="96">
        <v>0</v>
      </c>
    </row>
    <row r="23" spans="1:10" ht="19.5" customHeight="1" x14ac:dyDescent="0.3">
      <c r="A23" s="99" t="s">
        <v>104</v>
      </c>
      <c r="B23" s="74">
        <v>0</v>
      </c>
      <c r="C23" s="102">
        <v>2314.1999999999998</v>
      </c>
      <c r="D23" s="103">
        <v>1832.86</v>
      </c>
      <c r="E23" s="74">
        <f t="shared" si="0"/>
        <v>481.33999999999992</v>
      </c>
      <c r="F23" s="96">
        <v>0</v>
      </c>
    </row>
    <row r="24" spans="1:10" ht="19.5" customHeight="1" x14ac:dyDescent="0.3">
      <c r="A24" s="100" t="s">
        <v>105</v>
      </c>
      <c r="B24" s="74">
        <v>0</v>
      </c>
      <c r="C24" s="102">
        <v>4492.4399999999996</v>
      </c>
      <c r="D24" s="103">
        <v>3558.29</v>
      </c>
      <c r="E24" s="74">
        <f t="shared" si="0"/>
        <v>934.14999999999964</v>
      </c>
      <c r="F24" s="96">
        <v>0</v>
      </c>
    </row>
    <row r="25" spans="1:10" ht="19.5" customHeight="1" x14ac:dyDescent="0.3">
      <c r="A25" s="99" t="s">
        <v>106</v>
      </c>
      <c r="B25" s="74">
        <v>0</v>
      </c>
      <c r="C25" s="102">
        <v>17968.88</v>
      </c>
      <c r="D25" s="103">
        <v>14233.06</v>
      </c>
      <c r="E25" s="74">
        <f t="shared" si="0"/>
        <v>3735.8200000000015</v>
      </c>
      <c r="F25" s="96">
        <v>12142.92</v>
      </c>
    </row>
    <row r="26" spans="1:10" ht="19.5" customHeight="1" x14ac:dyDescent="0.3">
      <c r="A26" s="67" t="s">
        <v>101</v>
      </c>
      <c r="B26" s="77">
        <f>SUM(B5:B25)</f>
        <v>0</v>
      </c>
      <c r="C26" s="77">
        <f>SUM(C5:C25)</f>
        <v>574865.47999999986</v>
      </c>
      <c r="D26" s="77">
        <f>SUM(D5:D25)</f>
        <v>455368.65000000008</v>
      </c>
      <c r="E26" s="77">
        <f>SUM(E5:E25)</f>
        <v>119496.82999999996</v>
      </c>
      <c r="F26" s="101">
        <f>SUM(F5:F25)</f>
        <v>518269.58</v>
      </c>
    </row>
    <row r="27" spans="1:10" x14ac:dyDescent="0.3">
      <c r="A27" s="68" t="s">
        <v>102</v>
      </c>
      <c r="B27" s="78">
        <v>0</v>
      </c>
      <c r="C27" s="78">
        <v>0</v>
      </c>
      <c r="D27" s="78">
        <v>0</v>
      </c>
      <c r="E27" s="78">
        <f>B27+C27-D27</f>
        <v>0</v>
      </c>
      <c r="F27" s="76">
        <v>0</v>
      </c>
    </row>
    <row r="28" spans="1:10" ht="15" thickBot="1" x14ac:dyDescent="0.35">
      <c r="A28" s="206" t="s">
        <v>50</v>
      </c>
      <c r="B28" s="207">
        <f>B26+B27</f>
        <v>0</v>
      </c>
      <c r="C28" s="207">
        <f>C26+C27</f>
        <v>574865.47999999986</v>
      </c>
      <c r="D28" s="207">
        <f>D26+D27</f>
        <v>455368.65000000008</v>
      </c>
      <c r="E28" s="207">
        <f>E26+E27</f>
        <v>119496.82999999996</v>
      </c>
      <c r="F28" s="208">
        <f>F26+F27</f>
        <v>518269.58</v>
      </c>
    </row>
    <row r="29" spans="1:10" ht="33" customHeight="1" x14ac:dyDescent="0.3">
      <c r="A29" s="162" t="s">
        <v>113</v>
      </c>
      <c r="B29" s="162"/>
      <c r="C29" s="162"/>
      <c r="D29" s="162"/>
      <c r="E29" s="162"/>
      <c r="F29" s="162"/>
    </row>
    <row r="30" spans="1:10" x14ac:dyDescent="0.3">
      <c r="A30" s="17"/>
      <c r="B30" s="64"/>
    </row>
    <row r="31" spans="1:10" x14ac:dyDescent="0.3">
      <c r="A31" s="17"/>
      <c r="B31" s="64"/>
    </row>
    <row r="32" spans="1:10" x14ac:dyDescent="0.3">
      <c r="A32" s="17"/>
      <c r="B32" s="64"/>
      <c r="C32" s="64"/>
      <c r="D32" s="64"/>
      <c r="E32" s="64"/>
      <c r="F32" s="64"/>
    </row>
    <row r="33" spans="1:5" x14ac:dyDescent="0.3">
      <c r="A33" s="17"/>
      <c r="B33" s="64"/>
      <c r="C33" s="94"/>
      <c r="D33" s="94"/>
      <c r="E33" s="94"/>
    </row>
    <row r="34" spans="1:5" x14ac:dyDescent="0.3">
      <c r="A34" s="17"/>
      <c r="B34" s="64"/>
    </row>
    <row r="35" spans="1:5" x14ac:dyDescent="0.3">
      <c r="A35" s="17"/>
      <c r="B35" s="64"/>
    </row>
    <row r="36" spans="1:5" x14ac:dyDescent="0.3">
      <c r="A36" s="17"/>
      <c r="B36" s="64"/>
    </row>
    <row r="37" spans="1:5" x14ac:dyDescent="0.3">
      <c r="A37" s="17"/>
      <c r="B37" s="64"/>
    </row>
    <row r="38" spans="1:5" x14ac:dyDescent="0.3">
      <c r="A38" s="17"/>
      <c r="B38" s="64"/>
    </row>
    <row r="39" spans="1:5" x14ac:dyDescent="0.3">
      <c r="A39" s="17"/>
      <c r="B39" s="64"/>
    </row>
    <row r="40" spans="1:5" x14ac:dyDescent="0.3">
      <c r="A40" s="17"/>
      <c r="B40" s="64"/>
    </row>
    <row r="41" spans="1:5" x14ac:dyDescent="0.3">
      <c r="A41" s="17"/>
      <c r="B41" s="64"/>
    </row>
    <row r="42" spans="1:5" x14ac:dyDescent="0.3">
      <c r="A42" s="17"/>
      <c r="B42" s="64"/>
    </row>
    <row r="43" spans="1:5" x14ac:dyDescent="0.3">
      <c r="A43" s="17"/>
      <c r="B43" s="64"/>
    </row>
    <row r="44" spans="1:5" x14ac:dyDescent="0.3">
      <c r="A44" s="17"/>
      <c r="B44" s="64"/>
    </row>
    <row r="45" spans="1:5" x14ac:dyDescent="0.3">
      <c r="A45" s="17"/>
      <c r="B45" s="64"/>
    </row>
    <row r="46" spans="1:5" x14ac:dyDescent="0.3">
      <c r="A46" s="17"/>
      <c r="B46" s="64"/>
    </row>
    <row r="47" spans="1:5" x14ac:dyDescent="0.3">
      <c r="A47" s="17"/>
      <c r="B47" s="64"/>
    </row>
    <row r="48" spans="1:5" x14ac:dyDescent="0.3">
      <c r="A48" s="17"/>
      <c r="B48" s="64"/>
    </row>
    <row r="49" spans="1:2" x14ac:dyDescent="0.3">
      <c r="A49" s="17"/>
      <c r="B49" s="64"/>
    </row>
    <row r="50" spans="1:2" x14ac:dyDescent="0.3">
      <c r="A50" s="17"/>
      <c r="B50" s="64"/>
    </row>
    <row r="51" spans="1:2" x14ac:dyDescent="0.3">
      <c r="A51" s="17"/>
      <c r="B51" s="64"/>
    </row>
    <row r="52" spans="1:2" x14ac:dyDescent="0.3">
      <c r="A52" s="17"/>
      <c r="B52" s="64"/>
    </row>
    <row r="53" spans="1:2" x14ac:dyDescent="0.3">
      <c r="A53" s="17"/>
      <c r="B53" s="64"/>
    </row>
    <row r="54" spans="1:2" x14ac:dyDescent="0.3">
      <c r="A54" s="17"/>
      <c r="B54" s="64"/>
    </row>
    <row r="55" spans="1:2" x14ac:dyDescent="0.3">
      <c r="A55" s="17"/>
      <c r="B55" s="64"/>
    </row>
    <row r="56" spans="1:2" x14ac:dyDescent="0.3">
      <c r="A56" s="17"/>
      <c r="B56" s="64"/>
    </row>
    <row r="57" spans="1:2" x14ac:dyDescent="0.3">
      <c r="A57" s="17"/>
      <c r="B57" s="64"/>
    </row>
    <row r="58" spans="1:2" x14ac:dyDescent="0.3">
      <c r="A58" s="17"/>
      <c r="B58" s="64"/>
    </row>
    <row r="59" spans="1:2" x14ac:dyDescent="0.3">
      <c r="A59" s="17"/>
      <c r="B59" s="64"/>
    </row>
    <row r="60" spans="1:2" x14ac:dyDescent="0.3">
      <c r="A60" s="17"/>
      <c r="B60" s="64"/>
    </row>
    <row r="61" spans="1:2" x14ac:dyDescent="0.3">
      <c r="A61" s="17"/>
      <c r="B61" s="64"/>
    </row>
    <row r="62" spans="1:2" x14ac:dyDescent="0.3">
      <c r="A62" s="17"/>
      <c r="B62" s="64"/>
    </row>
    <row r="63" spans="1:2" x14ac:dyDescent="0.3">
      <c r="A63" s="17"/>
      <c r="B63" s="64"/>
    </row>
    <row r="64" spans="1:2" x14ac:dyDescent="0.3">
      <c r="A64" s="17"/>
      <c r="B64" s="64"/>
    </row>
    <row r="65" spans="1:2" x14ac:dyDescent="0.3">
      <c r="A65" s="17"/>
      <c r="B65" s="64"/>
    </row>
    <row r="66" spans="1:2" x14ac:dyDescent="0.3">
      <c r="A66" s="17"/>
      <c r="B66" s="64"/>
    </row>
    <row r="67" spans="1:2" x14ac:dyDescent="0.3">
      <c r="A67" s="17"/>
      <c r="B67" s="64"/>
    </row>
    <row r="68" spans="1:2" x14ac:dyDescent="0.3">
      <c r="A68" s="17"/>
      <c r="B68" s="64"/>
    </row>
    <row r="69" spans="1:2" x14ac:dyDescent="0.3">
      <c r="A69" s="17"/>
      <c r="B69" s="64"/>
    </row>
    <row r="70" spans="1:2" x14ac:dyDescent="0.3">
      <c r="A70" s="17"/>
      <c r="B70" s="64"/>
    </row>
    <row r="71" spans="1:2" x14ac:dyDescent="0.3">
      <c r="A71" s="17"/>
      <c r="B71" s="64"/>
    </row>
    <row r="72" spans="1:2" x14ac:dyDescent="0.3">
      <c r="A72" s="17"/>
      <c r="B72" s="64"/>
    </row>
    <row r="73" spans="1:2" x14ac:dyDescent="0.3">
      <c r="A73" s="17"/>
      <c r="B73" s="64"/>
    </row>
    <row r="74" spans="1:2" x14ac:dyDescent="0.3">
      <c r="A74" s="17"/>
      <c r="B74" s="64"/>
    </row>
    <row r="75" spans="1:2" x14ac:dyDescent="0.3">
      <c r="A75" s="17"/>
      <c r="B75" s="64"/>
    </row>
    <row r="76" spans="1:2" x14ac:dyDescent="0.3">
      <c r="A76" s="17"/>
      <c r="B76" s="64"/>
    </row>
    <row r="77" spans="1:2" x14ac:dyDescent="0.3">
      <c r="A77" s="17"/>
      <c r="B77" s="64"/>
    </row>
    <row r="78" spans="1:2" x14ac:dyDescent="0.3">
      <c r="A78" s="17"/>
      <c r="B78" s="64"/>
    </row>
    <row r="79" spans="1:2" x14ac:dyDescent="0.3">
      <c r="A79" s="17"/>
      <c r="B79" s="64"/>
    </row>
    <row r="80" spans="1:2" x14ac:dyDescent="0.3">
      <c r="A80" s="17"/>
      <c r="B80" s="64"/>
    </row>
    <row r="81" spans="1:2" x14ac:dyDescent="0.3">
      <c r="A81" s="17"/>
      <c r="B81" s="64"/>
    </row>
    <row r="82" spans="1:2" x14ac:dyDescent="0.3">
      <c r="A82" s="17"/>
      <c r="B82" s="64"/>
    </row>
    <row r="83" spans="1:2" x14ac:dyDescent="0.3">
      <c r="A83" s="17"/>
      <c r="B83" s="64"/>
    </row>
    <row r="84" spans="1:2" x14ac:dyDescent="0.3">
      <c r="A84" s="17"/>
      <c r="B84" s="64"/>
    </row>
    <row r="85" spans="1:2" x14ac:dyDescent="0.3">
      <c r="A85" s="17"/>
      <c r="B85" s="64"/>
    </row>
    <row r="86" spans="1:2" x14ac:dyDescent="0.3">
      <c r="A86" s="17"/>
      <c r="B86" s="64"/>
    </row>
    <row r="87" spans="1:2" x14ac:dyDescent="0.3">
      <c r="A87" s="17"/>
      <c r="B87" s="64"/>
    </row>
    <row r="88" spans="1:2" x14ac:dyDescent="0.3">
      <c r="A88" s="17"/>
      <c r="B88" s="64"/>
    </row>
    <row r="89" spans="1:2" x14ac:dyDescent="0.3">
      <c r="A89" s="17"/>
      <c r="B89" s="64"/>
    </row>
    <row r="90" spans="1:2" x14ac:dyDescent="0.3">
      <c r="A90" s="17"/>
      <c r="B90" s="64"/>
    </row>
    <row r="91" spans="1:2" x14ac:dyDescent="0.3">
      <c r="A91" s="17"/>
      <c r="B91" s="64"/>
    </row>
    <row r="92" spans="1:2" x14ac:dyDescent="0.3">
      <c r="A92" s="17"/>
      <c r="B92" s="64"/>
    </row>
    <row r="93" spans="1:2" x14ac:dyDescent="0.3">
      <c r="A93" s="17"/>
      <c r="B93" s="64"/>
    </row>
    <row r="94" spans="1:2" x14ac:dyDescent="0.3">
      <c r="A94" s="17"/>
      <c r="B94" s="64"/>
    </row>
    <row r="95" spans="1:2" x14ac:dyDescent="0.3">
      <c r="A95" s="17"/>
      <c r="B95" s="64"/>
    </row>
    <row r="96" spans="1:2" x14ac:dyDescent="0.3">
      <c r="A96" s="17"/>
      <c r="B96" s="64"/>
    </row>
    <row r="97" spans="1:2" x14ac:dyDescent="0.3">
      <c r="A97" s="17"/>
      <c r="B97" s="64"/>
    </row>
    <row r="98" spans="1:2" x14ac:dyDescent="0.3">
      <c r="A98" s="17"/>
      <c r="B98" s="64"/>
    </row>
    <row r="99" spans="1:2" x14ac:dyDescent="0.3">
      <c r="A99" s="17"/>
      <c r="B99" s="64"/>
    </row>
    <row r="100" spans="1:2" x14ac:dyDescent="0.3">
      <c r="A100" s="17"/>
      <c r="B100" s="64"/>
    </row>
    <row r="101" spans="1:2" x14ac:dyDescent="0.3">
      <c r="A101" s="17"/>
      <c r="B101" s="64"/>
    </row>
    <row r="102" spans="1:2" x14ac:dyDescent="0.3">
      <c r="A102" s="17"/>
      <c r="B102" s="64"/>
    </row>
    <row r="103" spans="1:2" x14ac:dyDescent="0.3">
      <c r="A103" s="17"/>
      <c r="B103" s="64"/>
    </row>
    <row r="104" spans="1:2" x14ac:dyDescent="0.3">
      <c r="A104" s="17"/>
      <c r="B104" s="64"/>
    </row>
    <row r="105" spans="1:2" x14ac:dyDescent="0.3">
      <c r="A105" s="17"/>
      <c r="B105" s="64"/>
    </row>
    <row r="106" spans="1:2" x14ac:dyDescent="0.3">
      <c r="A106" s="17"/>
      <c r="B106" s="64"/>
    </row>
    <row r="107" spans="1:2" x14ac:dyDescent="0.3">
      <c r="A107" s="17"/>
      <c r="B107" s="64"/>
    </row>
    <row r="108" spans="1:2" x14ac:dyDescent="0.3">
      <c r="A108" s="17"/>
      <c r="B108" s="64"/>
    </row>
    <row r="109" spans="1:2" x14ac:dyDescent="0.3">
      <c r="A109" s="17"/>
      <c r="B109" s="64"/>
    </row>
    <row r="110" spans="1:2" x14ac:dyDescent="0.3">
      <c r="A110" s="17"/>
      <c r="B110" s="64"/>
    </row>
    <row r="111" spans="1:2" x14ac:dyDescent="0.3">
      <c r="A111" s="17"/>
      <c r="B111" s="64"/>
    </row>
    <row r="112" spans="1:2" x14ac:dyDescent="0.3">
      <c r="A112" s="17"/>
      <c r="B112" s="64"/>
    </row>
    <row r="113" spans="1:2" x14ac:dyDescent="0.3">
      <c r="A113" s="17"/>
      <c r="B113" s="64"/>
    </row>
    <row r="114" spans="1:2" x14ac:dyDescent="0.3">
      <c r="A114" s="17"/>
      <c r="B114" s="64"/>
    </row>
    <row r="115" spans="1:2" x14ac:dyDescent="0.3">
      <c r="A115" s="17"/>
      <c r="B115" s="64"/>
    </row>
    <row r="116" spans="1:2" x14ac:dyDescent="0.3">
      <c r="A116" s="17"/>
      <c r="B116" s="64"/>
    </row>
    <row r="117" spans="1:2" x14ac:dyDescent="0.3">
      <c r="A117" s="17"/>
      <c r="B117" s="64"/>
    </row>
    <row r="118" spans="1:2" x14ac:dyDescent="0.3">
      <c r="A118" s="17"/>
      <c r="B118" s="64"/>
    </row>
    <row r="119" spans="1:2" x14ac:dyDescent="0.3">
      <c r="A119" s="17"/>
      <c r="B119" s="64"/>
    </row>
    <row r="120" spans="1:2" x14ac:dyDescent="0.3">
      <c r="A120" s="17"/>
      <c r="B120" s="64"/>
    </row>
    <row r="121" spans="1:2" x14ac:dyDescent="0.3">
      <c r="A121" s="17"/>
      <c r="B121" s="64"/>
    </row>
    <row r="122" spans="1:2" x14ac:dyDescent="0.3">
      <c r="A122" s="17"/>
      <c r="B122" s="64"/>
    </row>
    <row r="123" spans="1:2" x14ac:dyDescent="0.3">
      <c r="A123" s="17"/>
      <c r="B123" s="64"/>
    </row>
    <row r="124" spans="1:2" x14ac:dyDescent="0.3">
      <c r="A124" s="17"/>
      <c r="B124" s="64"/>
    </row>
    <row r="125" spans="1:2" x14ac:dyDescent="0.3">
      <c r="A125" s="17"/>
      <c r="B125" s="64"/>
    </row>
    <row r="126" spans="1:2" x14ac:dyDescent="0.3">
      <c r="A126" s="17"/>
      <c r="B126" s="64"/>
    </row>
    <row r="127" spans="1:2" x14ac:dyDescent="0.3">
      <c r="A127" s="17"/>
      <c r="B127" s="64"/>
    </row>
    <row r="128" spans="1:2" x14ac:dyDescent="0.3">
      <c r="A128" s="17"/>
      <c r="B128" s="64"/>
    </row>
    <row r="129" spans="1:2" x14ac:dyDescent="0.3">
      <c r="A129" s="17"/>
      <c r="B129" s="64"/>
    </row>
    <row r="130" spans="1:2" x14ac:dyDescent="0.3">
      <c r="A130" s="17"/>
      <c r="B130" s="64"/>
    </row>
    <row r="131" spans="1:2" x14ac:dyDescent="0.3">
      <c r="A131" s="17"/>
      <c r="B131" s="64"/>
    </row>
    <row r="132" spans="1:2" x14ac:dyDescent="0.3">
      <c r="A132" s="17"/>
      <c r="B132" s="64"/>
    </row>
    <row r="133" spans="1:2" x14ac:dyDescent="0.3">
      <c r="A133" s="17"/>
      <c r="B133" s="64"/>
    </row>
    <row r="134" spans="1:2" x14ac:dyDescent="0.3">
      <c r="A134" s="17"/>
      <c r="B134" s="64"/>
    </row>
    <row r="135" spans="1:2" x14ac:dyDescent="0.3">
      <c r="A135" s="17"/>
      <c r="B135" s="64"/>
    </row>
    <row r="136" spans="1:2" x14ac:dyDescent="0.3">
      <c r="A136" s="17"/>
      <c r="B136" s="64"/>
    </row>
    <row r="137" spans="1:2" x14ac:dyDescent="0.3">
      <c r="A137" s="17"/>
      <c r="B137" s="64"/>
    </row>
    <row r="138" spans="1:2" x14ac:dyDescent="0.3">
      <c r="A138" s="17"/>
      <c r="B138" s="64"/>
    </row>
    <row r="139" spans="1:2" x14ac:dyDescent="0.3">
      <c r="A139" s="17"/>
      <c r="B139" s="64"/>
    </row>
    <row r="140" spans="1:2" x14ac:dyDescent="0.3">
      <c r="A140" s="17"/>
      <c r="B140" s="64"/>
    </row>
    <row r="141" spans="1:2" x14ac:dyDescent="0.3">
      <c r="A141" s="17"/>
      <c r="B141" s="64"/>
    </row>
    <row r="142" spans="1:2" x14ac:dyDescent="0.3">
      <c r="A142" s="17"/>
      <c r="B142" s="64"/>
    </row>
    <row r="143" spans="1:2" x14ac:dyDescent="0.3">
      <c r="A143" s="17"/>
      <c r="B143" s="64"/>
    </row>
    <row r="144" spans="1:2" x14ac:dyDescent="0.3">
      <c r="A144" s="17"/>
      <c r="B144" s="64"/>
    </row>
    <row r="145" spans="1:2" x14ac:dyDescent="0.3">
      <c r="A145" s="17"/>
      <c r="B145" s="64"/>
    </row>
    <row r="146" spans="1:2" x14ac:dyDescent="0.3">
      <c r="A146" s="17"/>
      <c r="B146" s="64"/>
    </row>
    <row r="147" spans="1:2" x14ac:dyDescent="0.3">
      <c r="A147" s="17"/>
      <c r="B147" s="64"/>
    </row>
    <row r="148" spans="1:2" x14ac:dyDescent="0.3">
      <c r="A148" s="17"/>
      <c r="B148" s="64"/>
    </row>
    <row r="149" spans="1:2" x14ac:dyDescent="0.3">
      <c r="A149" s="17"/>
      <c r="B149" s="64"/>
    </row>
    <row r="150" spans="1:2" x14ac:dyDescent="0.3">
      <c r="A150" s="17"/>
      <c r="B150" s="64"/>
    </row>
    <row r="151" spans="1:2" x14ac:dyDescent="0.3">
      <c r="A151" s="17"/>
      <c r="B151" s="64"/>
    </row>
    <row r="152" spans="1:2" x14ac:dyDescent="0.3">
      <c r="A152" s="17"/>
      <c r="B152" s="64"/>
    </row>
    <row r="153" spans="1:2" x14ac:dyDescent="0.3">
      <c r="A153" s="17"/>
      <c r="B153" s="64"/>
    </row>
    <row r="154" spans="1:2" x14ac:dyDescent="0.3">
      <c r="A154" s="17"/>
      <c r="B154" s="64"/>
    </row>
    <row r="155" spans="1:2" x14ac:dyDescent="0.3">
      <c r="A155" s="17"/>
      <c r="B155" s="64"/>
    </row>
    <row r="156" spans="1:2" x14ac:dyDescent="0.3">
      <c r="A156" s="17"/>
      <c r="B156" s="64"/>
    </row>
    <row r="157" spans="1:2" x14ac:dyDescent="0.3">
      <c r="A157" s="17"/>
      <c r="B157" s="64"/>
    </row>
    <row r="158" spans="1:2" x14ac:dyDescent="0.3">
      <c r="A158" s="17"/>
      <c r="B158" s="64"/>
    </row>
    <row r="159" spans="1:2" x14ac:dyDescent="0.3">
      <c r="A159" s="17"/>
      <c r="B159" s="64"/>
    </row>
    <row r="160" spans="1:2" x14ac:dyDescent="0.3">
      <c r="A160" s="17"/>
      <c r="B160" s="64"/>
    </row>
    <row r="161" spans="1:2" x14ac:dyDescent="0.3">
      <c r="A161" s="17"/>
      <c r="B161" s="64"/>
    </row>
    <row r="162" spans="1:2" x14ac:dyDescent="0.3">
      <c r="A162" s="17"/>
      <c r="B162" s="64"/>
    </row>
    <row r="163" spans="1:2" x14ac:dyDescent="0.3">
      <c r="A163" s="17"/>
      <c r="B163" s="64"/>
    </row>
    <row r="164" spans="1:2" x14ac:dyDescent="0.3">
      <c r="A164" s="17"/>
      <c r="B164" s="64"/>
    </row>
    <row r="165" spans="1:2" x14ac:dyDescent="0.3">
      <c r="A165" s="17"/>
      <c r="B165" s="64"/>
    </row>
    <row r="166" spans="1:2" x14ac:dyDescent="0.3">
      <c r="A166" s="17"/>
      <c r="B166" s="64"/>
    </row>
    <row r="167" spans="1:2" x14ac:dyDescent="0.3">
      <c r="A167" s="17"/>
      <c r="B167" s="64"/>
    </row>
    <row r="168" spans="1:2" x14ac:dyDescent="0.3">
      <c r="A168" s="17"/>
      <c r="B168" s="64"/>
    </row>
    <row r="169" spans="1:2" x14ac:dyDescent="0.3">
      <c r="A169" s="17"/>
      <c r="B169" s="64"/>
    </row>
    <row r="170" spans="1:2" x14ac:dyDescent="0.3">
      <c r="A170" s="17"/>
      <c r="B170" s="64"/>
    </row>
    <row r="171" spans="1:2" x14ac:dyDescent="0.3">
      <c r="A171" s="17"/>
      <c r="B171" s="64"/>
    </row>
    <row r="172" spans="1:2" x14ac:dyDescent="0.3">
      <c r="A172" s="17"/>
      <c r="B172" s="64"/>
    </row>
    <row r="173" spans="1:2" x14ac:dyDescent="0.3">
      <c r="A173" s="17"/>
      <c r="B173" s="64"/>
    </row>
    <row r="174" spans="1:2" x14ac:dyDescent="0.3">
      <c r="A174" s="17"/>
      <c r="B174" s="64"/>
    </row>
    <row r="175" spans="1:2" x14ac:dyDescent="0.3">
      <c r="A175" s="17"/>
      <c r="B175" s="64"/>
    </row>
    <row r="176" spans="1:2" x14ac:dyDescent="0.3">
      <c r="A176" s="17"/>
      <c r="B176" s="64"/>
    </row>
    <row r="177" spans="1:2" x14ac:dyDescent="0.3">
      <c r="A177" s="17"/>
      <c r="B177" s="64"/>
    </row>
    <row r="178" spans="1:2" x14ac:dyDescent="0.3">
      <c r="A178" s="17"/>
      <c r="B178" s="64"/>
    </row>
    <row r="179" spans="1:2" x14ac:dyDescent="0.3">
      <c r="A179" s="17"/>
      <c r="B179" s="64"/>
    </row>
    <row r="180" spans="1:2" x14ac:dyDescent="0.3">
      <c r="A180" s="17"/>
      <c r="B180" s="64"/>
    </row>
    <row r="181" spans="1:2" x14ac:dyDescent="0.3">
      <c r="A181" s="17"/>
      <c r="B181" s="64"/>
    </row>
    <row r="182" spans="1:2" x14ac:dyDescent="0.3">
      <c r="A182" s="17"/>
      <c r="B182" s="64"/>
    </row>
    <row r="183" spans="1:2" x14ac:dyDescent="0.3">
      <c r="A183" s="17"/>
      <c r="B183" s="64"/>
    </row>
    <row r="184" spans="1:2" x14ac:dyDescent="0.3">
      <c r="A184" s="17"/>
      <c r="B184" s="64"/>
    </row>
    <row r="185" spans="1:2" x14ac:dyDescent="0.3">
      <c r="A185" s="17"/>
      <c r="B185" s="64"/>
    </row>
    <row r="186" spans="1:2" x14ac:dyDescent="0.3">
      <c r="A186" s="17"/>
      <c r="B186" s="64"/>
    </row>
  </sheetData>
  <mergeCells count="10">
    <mergeCell ref="A29:F29"/>
    <mergeCell ref="A1:F1"/>
    <mergeCell ref="A2:A3"/>
    <mergeCell ref="B2:B3"/>
    <mergeCell ref="C2:C3"/>
    <mergeCell ref="D2:D3"/>
    <mergeCell ref="E2:E3"/>
    <mergeCell ref="F2:F3"/>
    <mergeCell ref="F8:F10"/>
    <mergeCell ref="F18:F19"/>
  </mergeCells>
  <pageMargins left="0.70866141732283472" right="0.11811023622047245" top="0.74803149606299213" bottom="0.74803149606299213" header="0.31496062992125984" footer="0.31496062992125984"/>
  <pageSetup paperSize="9" scale="90" fitToHeight="0" orientation="portrait"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SheetLayoutView="96" workbookViewId="0">
      <selection activeCell="B1" sqref="B1:G1"/>
    </sheetView>
  </sheetViews>
  <sheetFormatPr defaultColWidth="15.21875" defaultRowHeight="13.8" x14ac:dyDescent="0.25"/>
  <cols>
    <col min="1" max="1" width="4.21875" style="47" customWidth="1"/>
    <col min="2" max="2" width="24.5546875" style="48" customWidth="1"/>
    <col min="3" max="3" width="12.44140625" style="49" customWidth="1"/>
    <col min="4" max="7" width="12.44140625" style="50" customWidth="1"/>
    <col min="8" max="16384" width="15.21875" style="34"/>
  </cols>
  <sheetData>
    <row r="1" spans="1:7" ht="48.75" customHeight="1" x14ac:dyDescent="0.25">
      <c r="A1" s="33"/>
      <c r="B1" s="183" t="s">
        <v>126</v>
      </c>
      <c r="C1" s="183"/>
      <c r="D1" s="183"/>
      <c r="E1" s="183"/>
      <c r="F1" s="183"/>
      <c r="G1" s="183"/>
    </row>
    <row r="2" spans="1:7" s="35" customFormat="1" ht="20.25" customHeight="1" x14ac:dyDescent="0.25">
      <c r="A2" s="184" t="s">
        <v>1</v>
      </c>
      <c r="B2" s="185" t="s">
        <v>30</v>
      </c>
      <c r="C2" s="186" t="s">
        <v>121</v>
      </c>
      <c r="D2" s="186" t="s">
        <v>122</v>
      </c>
      <c r="E2" s="187" t="s">
        <v>123</v>
      </c>
      <c r="F2" s="188" t="s">
        <v>99</v>
      </c>
      <c r="G2" s="189" t="s">
        <v>66</v>
      </c>
    </row>
    <row r="3" spans="1:7" s="35" customFormat="1" ht="72.75" customHeight="1" x14ac:dyDescent="0.25">
      <c r="A3" s="184"/>
      <c r="B3" s="184"/>
      <c r="C3" s="168"/>
      <c r="D3" s="168"/>
      <c r="E3" s="170"/>
      <c r="F3" s="188"/>
      <c r="G3" s="189"/>
    </row>
    <row r="4" spans="1:7" s="35" customFormat="1" ht="20.25" customHeight="1" x14ac:dyDescent="0.25">
      <c r="A4" s="36">
        <v>1</v>
      </c>
      <c r="B4" s="36">
        <v>2</v>
      </c>
      <c r="C4" s="36">
        <v>3</v>
      </c>
      <c r="D4" s="36">
        <v>4</v>
      </c>
      <c r="E4" s="36">
        <v>5</v>
      </c>
      <c r="F4" s="37">
        <v>6</v>
      </c>
      <c r="G4" s="38">
        <v>7</v>
      </c>
    </row>
    <row r="5" spans="1:7" s="35" customFormat="1" ht="20.25" customHeight="1" x14ac:dyDescent="0.25">
      <c r="A5" s="178" t="s">
        <v>67</v>
      </c>
      <c r="B5" s="178"/>
      <c r="C5" s="178"/>
      <c r="D5" s="178"/>
      <c r="E5" s="178"/>
      <c r="F5" s="178"/>
      <c r="G5" s="178"/>
    </row>
    <row r="6" spans="1:7" s="35" customFormat="1" ht="20.25" customHeight="1" x14ac:dyDescent="0.25">
      <c r="A6" s="79" t="s">
        <v>68</v>
      </c>
      <c r="B6" s="80" t="s">
        <v>3</v>
      </c>
      <c r="C6" s="81">
        <v>0</v>
      </c>
      <c r="D6" s="92">
        <v>422937.85</v>
      </c>
      <c r="E6" s="91">
        <v>227338.03</v>
      </c>
      <c r="F6" s="81">
        <f>C6+D6-E6</f>
        <v>195599.81999999998</v>
      </c>
      <c r="G6" s="97">
        <v>422937</v>
      </c>
    </row>
    <row r="7" spans="1:7" s="35" customFormat="1" ht="20.25" customHeight="1" x14ac:dyDescent="0.25">
      <c r="A7" s="79" t="s">
        <v>69</v>
      </c>
      <c r="B7" s="79" t="s">
        <v>46</v>
      </c>
      <c r="C7" s="81">
        <v>0</v>
      </c>
      <c r="D7" s="82">
        <f>D8+D9</f>
        <v>153241.85</v>
      </c>
      <c r="E7" s="82">
        <f>E8+E9</f>
        <v>99949.13</v>
      </c>
      <c r="F7" s="81">
        <f t="shared" ref="F7:F14" si="0">C7+D7-E7</f>
        <v>53292.72</v>
      </c>
      <c r="G7" s="97">
        <f>G8+G9</f>
        <v>182443.08</v>
      </c>
    </row>
    <row r="8" spans="1:7" s="35" customFormat="1" ht="20.25" hidden="1" customHeight="1" x14ac:dyDescent="0.25">
      <c r="A8" s="39"/>
      <c r="B8" s="95" t="s">
        <v>70</v>
      </c>
      <c r="C8" s="81">
        <v>0</v>
      </c>
      <c r="D8" s="89">
        <v>132982.32</v>
      </c>
      <c r="E8" s="88">
        <v>86270.63</v>
      </c>
      <c r="F8" s="81">
        <f t="shared" si="0"/>
        <v>46711.69</v>
      </c>
      <c r="G8" s="98">
        <v>182443.08</v>
      </c>
    </row>
    <row r="9" spans="1:7" s="35" customFormat="1" ht="25.5" hidden="1" customHeight="1" x14ac:dyDescent="0.25">
      <c r="A9" s="39"/>
      <c r="B9" s="95" t="s">
        <v>71</v>
      </c>
      <c r="C9" s="81">
        <v>0</v>
      </c>
      <c r="D9" s="89">
        <v>20259.53</v>
      </c>
      <c r="E9" s="88">
        <v>13678.5</v>
      </c>
      <c r="F9" s="81">
        <f t="shared" si="0"/>
        <v>6581.0299999999988</v>
      </c>
      <c r="G9" s="98">
        <v>0</v>
      </c>
    </row>
    <row r="10" spans="1:7" s="35" customFormat="1" ht="20.25" customHeight="1" x14ac:dyDescent="0.25">
      <c r="A10" s="39" t="s">
        <v>72</v>
      </c>
      <c r="B10" s="40" t="s">
        <v>41</v>
      </c>
      <c r="C10" s="81">
        <v>0</v>
      </c>
      <c r="D10" s="41">
        <f>D11+D12</f>
        <v>71958.259999999995</v>
      </c>
      <c r="E10" s="41">
        <f>E11+E12</f>
        <v>46684.160000000003</v>
      </c>
      <c r="F10" s="81">
        <f t="shared" si="0"/>
        <v>25274.099999999991</v>
      </c>
      <c r="G10" s="98">
        <f>G11+G12</f>
        <v>110417.87</v>
      </c>
    </row>
    <row r="11" spans="1:7" s="35" customFormat="1" ht="20.25" hidden="1" customHeight="1" x14ac:dyDescent="0.25">
      <c r="A11" s="39"/>
      <c r="B11" s="95" t="s">
        <v>73</v>
      </c>
      <c r="C11" s="81">
        <v>0</v>
      </c>
      <c r="D11" s="92">
        <v>65261.21</v>
      </c>
      <c r="E11" s="91">
        <v>42162.57</v>
      </c>
      <c r="F11" s="81">
        <f t="shared" si="0"/>
        <v>23098.639999999999</v>
      </c>
      <c r="G11" s="98">
        <v>110417.87</v>
      </c>
    </row>
    <row r="12" spans="1:7" s="35" customFormat="1" ht="27" hidden="1" customHeight="1" x14ac:dyDescent="0.25">
      <c r="A12" s="39"/>
      <c r="B12" s="95" t="s">
        <v>74</v>
      </c>
      <c r="C12" s="81">
        <v>0</v>
      </c>
      <c r="D12" s="89">
        <v>6697.05</v>
      </c>
      <c r="E12" s="88">
        <v>4521.59</v>
      </c>
      <c r="F12" s="81">
        <f t="shared" si="0"/>
        <v>2175.46</v>
      </c>
      <c r="G12" s="98">
        <v>0</v>
      </c>
    </row>
    <row r="13" spans="1:7" s="35" customFormat="1" ht="20.25" customHeight="1" x14ac:dyDescent="0.25">
      <c r="A13" s="39" t="s">
        <v>75</v>
      </c>
      <c r="B13" s="80" t="s">
        <v>4</v>
      </c>
      <c r="C13" s="81">
        <v>0</v>
      </c>
      <c r="D13" s="92">
        <v>100035.45</v>
      </c>
      <c r="E13" s="91">
        <v>64724.32</v>
      </c>
      <c r="F13" s="81">
        <f t="shared" si="0"/>
        <v>35311.129999999997</v>
      </c>
      <c r="G13" s="97">
        <v>167047.62</v>
      </c>
    </row>
    <row r="14" spans="1:7" s="35" customFormat="1" ht="20.25" customHeight="1" x14ac:dyDescent="0.25">
      <c r="A14" s="39" t="s">
        <v>76</v>
      </c>
      <c r="B14" s="80" t="s">
        <v>49</v>
      </c>
      <c r="C14" s="81">
        <v>0</v>
      </c>
      <c r="D14" s="81">
        <v>0</v>
      </c>
      <c r="E14" s="81">
        <v>0</v>
      </c>
      <c r="F14" s="81">
        <f t="shared" si="0"/>
        <v>0</v>
      </c>
      <c r="G14" s="97">
        <v>0</v>
      </c>
    </row>
    <row r="15" spans="1:7" s="35" customFormat="1" ht="23.25" customHeight="1" x14ac:dyDescent="0.25">
      <c r="A15" s="179" t="s">
        <v>77</v>
      </c>
      <c r="B15" s="179"/>
      <c r="C15" s="179"/>
      <c r="D15" s="179"/>
      <c r="E15" s="179"/>
      <c r="F15" s="179"/>
      <c r="G15" s="179"/>
    </row>
    <row r="16" spans="1:7" s="35" customFormat="1" ht="50.25" customHeight="1" x14ac:dyDescent="0.25">
      <c r="A16" s="39" t="s">
        <v>78</v>
      </c>
      <c r="B16" s="42" t="s">
        <v>79</v>
      </c>
      <c r="C16" s="43">
        <v>0</v>
      </c>
      <c r="D16" s="44">
        <v>0</v>
      </c>
      <c r="E16" s="44">
        <v>0</v>
      </c>
      <c r="F16" s="44">
        <v>0</v>
      </c>
      <c r="G16" s="44">
        <v>0</v>
      </c>
    </row>
    <row r="17" spans="1:11" s="35" customFormat="1" ht="25.05" customHeight="1" x14ac:dyDescent="0.25">
      <c r="A17" s="180" t="s">
        <v>125</v>
      </c>
      <c r="B17" s="181"/>
      <c r="C17" s="45">
        <f>C6+C10+C13+C7+C14+C16</f>
        <v>0</v>
      </c>
      <c r="D17" s="45">
        <f>D6+D10+D13+D7+D14+D16</f>
        <v>748173.40999999992</v>
      </c>
      <c r="E17" s="45">
        <f>E6+E10+E13+E7+E14+E16</f>
        <v>438695.64</v>
      </c>
      <c r="F17" s="45">
        <f>F6+F10+F13+F7+F14+F16</f>
        <v>309477.77</v>
      </c>
      <c r="G17" s="46">
        <f>SUM(G6+G7+G10+G13)</f>
        <v>882845.57</v>
      </c>
      <c r="H17" s="57"/>
      <c r="I17" s="57"/>
      <c r="J17" s="57"/>
      <c r="K17" s="57"/>
    </row>
    <row r="19" spans="1:11" ht="32.25" customHeight="1" x14ac:dyDescent="0.25">
      <c r="A19" s="182" t="s">
        <v>80</v>
      </c>
      <c r="B19" s="182"/>
      <c r="C19" s="182"/>
      <c r="D19" s="182"/>
      <c r="E19" s="182"/>
      <c r="F19" s="182"/>
      <c r="G19" s="182"/>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sqref="A1:F1"/>
    </sheetView>
  </sheetViews>
  <sheetFormatPr defaultRowHeight="14.4" x14ac:dyDescent="0.3"/>
  <cols>
    <col min="1" max="1" width="6.21875" customWidth="1"/>
    <col min="2" max="2" width="45.21875" customWidth="1"/>
    <col min="3" max="3" width="11.5546875" bestFit="1" customWidth="1"/>
    <col min="4" max="5" width="11.77734375" customWidth="1"/>
  </cols>
  <sheetData>
    <row r="1" spans="1:6" ht="31.5" customHeight="1" x14ac:dyDescent="0.3">
      <c r="A1" s="194" t="s">
        <v>112</v>
      </c>
      <c r="B1" s="194"/>
      <c r="C1" s="194"/>
      <c r="D1" s="194"/>
      <c r="E1" s="194"/>
      <c r="F1" s="194"/>
    </row>
    <row r="2" spans="1:6" ht="55.05" customHeight="1" x14ac:dyDescent="0.3">
      <c r="A2" s="190" t="s">
        <v>132</v>
      </c>
      <c r="B2" s="190"/>
      <c r="C2" s="190"/>
      <c r="D2" s="190"/>
      <c r="E2" s="190"/>
      <c r="F2" s="190"/>
    </row>
    <row r="3" spans="1:6" ht="88.5" customHeight="1" x14ac:dyDescent="0.3">
      <c r="A3" s="191" t="s">
        <v>133</v>
      </c>
      <c r="B3" s="192"/>
      <c r="C3" s="192"/>
      <c r="D3" s="192"/>
      <c r="E3" s="192"/>
      <c r="F3" s="192"/>
    </row>
    <row r="4" spans="1:6" ht="91.05" customHeight="1" x14ac:dyDescent="0.3">
      <c r="A4" s="190" t="s">
        <v>134</v>
      </c>
      <c r="B4" s="195"/>
      <c r="C4" s="195"/>
      <c r="D4" s="195"/>
      <c r="E4" s="195"/>
      <c r="F4" s="195"/>
    </row>
    <row r="5" spans="1:6" ht="52.95" customHeight="1" x14ac:dyDescent="0.3">
      <c r="A5" s="190" t="s">
        <v>135</v>
      </c>
      <c r="B5" s="195"/>
      <c r="C5" s="195"/>
      <c r="D5" s="195"/>
      <c r="E5" s="195"/>
      <c r="F5" s="195"/>
    </row>
    <row r="6" spans="1:6" x14ac:dyDescent="0.3">
      <c r="A6" s="196" t="s">
        <v>58</v>
      </c>
      <c r="B6" s="196"/>
      <c r="C6" s="196"/>
      <c r="D6" s="196"/>
      <c r="E6" s="196"/>
      <c r="F6" s="196"/>
    </row>
    <row r="7" spans="1:6" ht="98.4" customHeight="1" x14ac:dyDescent="0.3">
      <c r="A7" s="200" t="s">
        <v>141</v>
      </c>
      <c r="B7" s="201"/>
      <c r="C7" s="201"/>
      <c r="D7" s="201"/>
      <c r="E7" s="201"/>
      <c r="F7" s="201"/>
    </row>
    <row r="8" spans="1:6" x14ac:dyDescent="0.3">
      <c r="A8" s="193" t="s">
        <v>92</v>
      </c>
      <c r="B8" s="193"/>
      <c r="C8" s="193"/>
      <c r="D8" s="193"/>
      <c r="E8" s="193"/>
      <c r="F8" s="193"/>
    </row>
    <row r="9" spans="1:6" ht="73.5" customHeight="1" x14ac:dyDescent="0.3">
      <c r="A9" s="193" t="s">
        <v>59</v>
      </c>
      <c r="B9" s="193"/>
      <c r="C9" s="193"/>
      <c r="D9" s="193"/>
      <c r="E9" s="193"/>
      <c r="F9" s="193"/>
    </row>
    <row r="10" spans="1:6" ht="75" customHeight="1" x14ac:dyDescent="0.3">
      <c r="A10" s="193" t="s">
        <v>144</v>
      </c>
      <c r="B10" s="193"/>
      <c r="C10" s="193"/>
      <c r="D10" s="193"/>
      <c r="E10" s="193"/>
      <c r="F10" s="193"/>
    </row>
    <row r="11" spans="1:6" ht="67.5" customHeight="1" x14ac:dyDescent="0.3">
      <c r="A11" s="193" t="s">
        <v>136</v>
      </c>
      <c r="B11" s="193"/>
      <c r="C11" s="193"/>
      <c r="D11" s="193"/>
      <c r="E11" s="193"/>
      <c r="F11" s="193"/>
    </row>
    <row r="12" spans="1:6" ht="88.5" customHeight="1" x14ac:dyDescent="0.3">
      <c r="A12" s="193" t="s">
        <v>137</v>
      </c>
      <c r="B12" s="193"/>
      <c r="C12" s="193"/>
      <c r="D12" s="193"/>
      <c r="E12" s="193"/>
      <c r="F12" s="193"/>
    </row>
    <row r="13" spans="1:6" ht="217.5" customHeight="1" x14ac:dyDescent="0.3">
      <c r="A13" s="197" t="s">
        <v>107</v>
      </c>
      <c r="B13" s="197"/>
      <c r="C13" s="197"/>
      <c r="D13" s="197"/>
      <c r="E13" s="197"/>
      <c r="F13" s="197"/>
    </row>
    <row r="14" spans="1:6" s="31" customFormat="1" ht="230.25" customHeight="1" x14ac:dyDescent="0.3">
      <c r="A14" s="197" t="s">
        <v>138</v>
      </c>
      <c r="B14" s="197"/>
      <c r="C14" s="197"/>
      <c r="D14" s="197"/>
      <c r="E14" s="197"/>
      <c r="F14" s="197"/>
    </row>
    <row r="15" spans="1:6" s="32" customFormat="1" ht="145.94999999999999" customHeight="1" x14ac:dyDescent="0.3">
      <c r="A15" s="198" t="s">
        <v>108</v>
      </c>
      <c r="B15" s="199"/>
      <c r="C15" s="199"/>
      <c r="D15" s="199"/>
      <c r="E15" s="199"/>
      <c r="F15" s="199"/>
    </row>
    <row r="16" spans="1:6" ht="132.44999999999999" customHeight="1" x14ac:dyDescent="0.3">
      <c r="A16" s="193" t="s">
        <v>142</v>
      </c>
      <c r="B16" s="193"/>
      <c r="C16" s="193"/>
      <c r="D16" s="193"/>
      <c r="E16" s="193"/>
      <c r="F16" s="193"/>
    </row>
    <row r="17" spans="1:10" x14ac:dyDescent="0.3">
      <c r="A17" s="193" t="s">
        <v>145</v>
      </c>
      <c r="B17" s="193"/>
      <c r="C17" s="193"/>
      <c r="D17" s="193"/>
      <c r="E17" s="193"/>
      <c r="F17" s="193"/>
    </row>
    <row r="18" spans="1:10" ht="103.95" customHeight="1" x14ac:dyDescent="0.3">
      <c r="A18" s="193" t="s">
        <v>109</v>
      </c>
      <c r="B18" s="193"/>
      <c r="C18" s="193"/>
      <c r="D18" s="193"/>
      <c r="E18" s="193"/>
      <c r="F18" s="193"/>
    </row>
    <row r="19" spans="1:10" ht="64.5" customHeight="1" x14ac:dyDescent="0.3">
      <c r="A19" s="191" t="s">
        <v>143</v>
      </c>
      <c r="B19" s="191"/>
      <c r="C19" s="191"/>
      <c r="D19" s="191"/>
      <c r="E19" s="191"/>
      <c r="F19" s="191"/>
    </row>
    <row r="20" spans="1:10" ht="70.95" customHeight="1" x14ac:dyDescent="0.3">
      <c r="A20" s="204" t="s">
        <v>139</v>
      </c>
      <c r="B20" s="204"/>
      <c r="C20" s="204"/>
      <c r="D20" s="204"/>
      <c r="E20" s="204"/>
      <c r="F20" s="204"/>
    </row>
    <row r="21" spans="1:10" ht="130.05000000000001" customHeight="1" x14ac:dyDescent="0.3">
      <c r="A21" s="193" t="s">
        <v>146</v>
      </c>
      <c r="B21" s="193"/>
      <c r="C21" s="193"/>
      <c r="D21" s="193"/>
      <c r="E21" s="193"/>
      <c r="F21" s="193"/>
    </row>
    <row r="22" spans="1:10" ht="21.75" customHeight="1" x14ac:dyDescent="0.3">
      <c r="A22" s="202" t="s">
        <v>110</v>
      </c>
      <c r="B22" s="202"/>
      <c r="C22" s="202"/>
      <c r="D22" s="202"/>
      <c r="E22" s="202"/>
      <c r="F22" s="202"/>
    </row>
    <row r="23" spans="1:10" x14ac:dyDescent="0.3">
      <c r="A23" s="202" t="s">
        <v>60</v>
      </c>
      <c r="B23" s="202"/>
      <c r="C23" s="83">
        <f>'Содержание ОИ МКД'!E28</f>
        <v>119496.82999999996</v>
      </c>
      <c r="D23" s="84" t="s">
        <v>61</v>
      </c>
      <c r="E23" s="58"/>
      <c r="F23" s="58"/>
    </row>
    <row r="24" spans="1:10" x14ac:dyDescent="0.3">
      <c r="A24" s="202" t="s">
        <v>62</v>
      </c>
      <c r="B24" s="202"/>
      <c r="C24" s="83">
        <f>'коммунальные услуги'!F17</f>
        <v>309477.77</v>
      </c>
      <c r="D24" s="70" t="s">
        <v>55</v>
      </c>
      <c r="E24" s="58"/>
      <c r="F24" s="58"/>
    </row>
    <row r="25" spans="1:10" ht="33" customHeight="1" x14ac:dyDescent="0.3">
      <c r="A25" s="59" t="s">
        <v>111</v>
      </c>
      <c r="B25" s="59"/>
      <c r="C25" s="85"/>
      <c r="D25" s="203" t="s">
        <v>115</v>
      </c>
      <c r="E25" s="203"/>
      <c r="F25" s="85"/>
    </row>
    <row r="26" spans="1:10" ht="13.05" customHeight="1" x14ac:dyDescent="0.3">
      <c r="A26" s="59" t="s">
        <v>116</v>
      </c>
      <c r="B26" s="59"/>
      <c r="C26" s="85"/>
      <c r="D26" s="203" t="s">
        <v>117</v>
      </c>
      <c r="E26" s="203"/>
      <c r="F26" s="85"/>
    </row>
    <row r="27" spans="1:10" ht="15.45" customHeight="1" x14ac:dyDescent="0.45">
      <c r="A27" s="59" t="s">
        <v>114</v>
      </c>
      <c r="B27" s="59"/>
      <c r="C27" s="85"/>
      <c r="D27" s="203" t="s">
        <v>118</v>
      </c>
      <c r="E27" s="203"/>
      <c r="F27" s="85"/>
      <c r="G27" s="69"/>
      <c r="H27" s="69"/>
      <c r="I27" s="69"/>
      <c r="J27" s="69"/>
    </row>
    <row r="28" spans="1:10" ht="12" customHeight="1" x14ac:dyDescent="0.3">
      <c r="A28" s="86" t="s">
        <v>119</v>
      </c>
      <c r="B28" s="86"/>
      <c r="C28" s="86"/>
      <c r="D28" s="87" t="s">
        <v>120</v>
      </c>
      <c r="E28" s="87"/>
    </row>
  </sheetData>
  <mergeCells count="27">
    <mergeCell ref="A11:F11"/>
    <mergeCell ref="A24:B24"/>
    <mergeCell ref="D25:E25"/>
    <mergeCell ref="D26:E26"/>
    <mergeCell ref="D27:E27"/>
    <mergeCell ref="A18:F18"/>
    <mergeCell ref="A19:F19"/>
    <mergeCell ref="A20:F20"/>
    <mergeCell ref="A21:F21"/>
    <mergeCell ref="A22:F22"/>
    <mergeCell ref="A23:B23"/>
    <mergeCell ref="A2:F2"/>
    <mergeCell ref="A3:F3"/>
    <mergeCell ref="A17:F17"/>
    <mergeCell ref="A1:F1"/>
    <mergeCell ref="A4:F4"/>
    <mergeCell ref="A5:F5"/>
    <mergeCell ref="A6:F6"/>
    <mergeCell ref="A12:F12"/>
    <mergeCell ref="A13:F13"/>
    <mergeCell ref="A14:F14"/>
    <mergeCell ref="A15:F15"/>
    <mergeCell ref="A16:F16"/>
    <mergeCell ref="A7:F7"/>
    <mergeCell ref="A8:F8"/>
    <mergeCell ref="A9:F9"/>
    <mergeCell ref="A10:F10"/>
  </mergeCells>
  <pageMargins left="0.70866141732283472" right="0.11811023622047245" top="0.35433070866141736" bottom="0" header="0.31496062992125984" footer="0.31496062992125984"/>
  <pageSetup paperSize="9" scale="9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2018-06-30T11:12:16Z</dcterms:modified>
</cp:coreProperties>
</file>