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firstSheet="1" activeTab="3"/>
  </bookViews>
  <sheets>
    <sheet name="сведения о МКД" sheetId="1" r:id="rId1"/>
    <sheet name="кап. и тек. ремонт, общее имущ" sheetId="14" r:id="rId2"/>
    <sheet name="бухгалтерская ведомость" sheetId="2" state="hidden" r:id="rId3"/>
    <sheet name="Содержание ОИ МКД" sheetId="18" r:id="rId4"/>
    <sheet name="коммунальные услуги" sheetId="17" r:id="rId5"/>
    <sheet name="пояснительная записка " sheetId="19" r:id="rId6"/>
  </sheets>
  <definedNames>
    <definedName name="_xlnm.Print_Area" localSheetId="4">'коммунальные услуги'!$A$1:$G$19</definedName>
  </definedNames>
  <calcPr calcId="162913"/>
</workbook>
</file>

<file path=xl/calcChain.xml><?xml version="1.0" encoding="utf-8"?>
<calcChain xmlns="http://schemas.openxmlformats.org/spreadsheetml/2006/main">
  <c r="F17" i="17" l="1"/>
  <c r="D17" i="17"/>
  <c r="F28" i="18"/>
  <c r="G17" i="17" l="1"/>
  <c r="D10" i="17"/>
  <c r="D7" i="17"/>
  <c r="E10" i="17" l="1"/>
  <c r="E7" i="17"/>
  <c r="G20" i="14"/>
  <c r="E5" i="18"/>
  <c r="E6" i="18"/>
  <c r="E7" i="18"/>
  <c r="E8" i="18"/>
  <c r="E9" i="18"/>
  <c r="E10" i="18"/>
  <c r="E11" i="18"/>
  <c r="E12" i="18"/>
  <c r="E13" i="18"/>
  <c r="E14" i="18"/>
  <c r="E15" i="18"/>
  <c r="E16" i="18"/>
  <c r="E17" i="18"/>
  <c r="E18" i="18"/>
  <c r="E19" i="18"/>
  <c r="E20" i="18"/>
  <c r="E21" i="18"/>
  <c r="E22" i="18"/>
  <c r="E23" i="18"/>
  <c r="E24" i="18"/>
  <c r="E25" i="18"/>
  <c r="E27" i="18"/>
  <c r="F7" i="17" l="1"/>
  <c r="F8" i="17"/>
  <c r="F9" i="17"/>
  <c r="F10" i="17"/>
  <c r="F11" i="17"/>
  <c r="F12" i="17"/>
  <c r="F13" i="17"/>
  <c r="F14" i="17"/>
  <c r="F6" i="17"/>
  <c r="F16" i="17"/>
  <c r="E26" i="18" l="1"/>
  <c r="D26" i="18"/>
  <c r="D28" i="18" s="1"/>
  <c r="C26" i="18"/>
  <c r="C28" i="18" s="1"/>
  <c r="B26" i="18"/>
  <c r="B28" i="18" s="1"/>
  <c r="B20" i="14"/>
  <c r="D20" i="14"/>
  <c r="E28" i="18" l="1"/>
  <c r="C23" i="19" s="1"/>
  <c r="C17" i="17" l="1"/>
  <c r="E17" i="17"/>
  <c r="G11" i="14"/>
  <c r="C24" i="19" l="1"/>
</calcChain>
</file>

<file path=xl/sharedStrings.xml><?xml version="1.0" encoding="utf-8"?>
<sst xmlns="http://schemas.openxmlformats.org/spreadsheetml/2006/main" count="184" uniqueCount="153">
  <si>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</si>
  <si>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</si>
  <si>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</si>
  <si>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</si>
  <si>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</si>
  <si>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</si>
  <si>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</si>
  <si>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</si>
  <si>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</si>
  <si>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</si>
  <si>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</si>
  <si>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</si>
  <si>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</si>
  <si>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</si>
  <si>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</si>
  <si>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</si>
  <si>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</si>
  <si>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</si>
  <si>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</si>
  <si>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</si>
  <si>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</si>
  <si>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</si>
  <si>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</si>
  <si>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</si>
  <si>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</si>
  <si>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</si>
  <si>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</si>
  <si>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</si>
  <si>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Дружбы Народов, дом №7</t>
    </r>
  </si>
  <si>
    <t>Наименование услуги/группы услуг</t>
  </si>
  <si>
    <t>Всего</t>
  </si>
  <si>
    <t>Cодержание и тек. ремонт общ. имущ. дома</t>
  </si>
  <si>
    <t>Уборка и очистка лестничных клеток</t>
  </si>
  <si>
    <t>Уборка и очистка земельного уч. и мусоропроводов</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</si>
  <si>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</si>
  <si>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</si>
  <si>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</si>
  <si>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</si>
  <si>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</si>
  <si>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ТО и пов. УУ Х без ТП (один узел на дом)</t>
  </si>
  <si>
    <t>Сод., ТО и госповерка узлов учета электроэнергии</t>
  </si>
  <si>
    <t>Водоснабжение (холодная вода)</t>
  </si>
  <si>
    <t>Подогрев воды</t>
  </si>
  <si>
    <t>Лифт</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</si>
  <si>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</si>
  <si>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</si>
  <si>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</si>
  <si>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</si>
  <si>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</si>
  <si>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</si>
  <si>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</si>
  <si>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</si>
  <si>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Сведения о многоквартирном доме</t>
  </si>
  <si>
    <t>Главный бухгалтер</t>
  </si>
  <si>
    <t>Сод., ТО и пов. ОУУ ТЭ,Х,Г без ТП (1 узел на дом)</t>
  </si>
  <si>
    <t>итого:</t>
  </si>
  <si>
    <t>рублей.</t>
  </si>
  <si>
    <t>476,20 кв.м.</t>
  </si>
  <si>
    <t xml:space="preserve">1.14. Уборочная площадь придомовой территории:                                                </t>
  </si>
  <si>
    <t>6152,0 кв.м.</t>
  </si>
  <si>
    <t>Сумма задолженности на 01.01.2016 г., руб.</t>
  </si>
  <si>
    <t>12764,8 кв.м.</t>
  </si>
  <si>
    <t>13241,0 кв.м.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</si>
  <si>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</si>
  <si>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</si>
  <si>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за содержание общего имущества МКД составила</t>
  </si>
  <si>
    <t>рублей,</t>
  </si>
  <si>
    <t xml:space="preserve">за коммунальные услуги  </t>
  </si>
  <si>
    <t>Начислено платы с 01.01.2016 г. по 31.12.2016 г., руб.</t>
  </si>
  <si>
    <t>Оплата поступившая с 01.01.2016 г. по 31.12.2016 г., руб.</t>
  </si>
  <si>
    <t>Сумма задолженности на 01.01.2017 г., руб.</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</si>
  <si>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</si>
  <si>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</si>
  <si>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</si>
  <si>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</si>
  <si>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</si>
  <si>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-ПК Горячая вода (повышающий коэффициент)</t>
  </si>
  <si>
    <t>3.</t>
  </si>
  <si>
    <t xml:space="preserve"> -водоснабжение</t>
  </si>
  <si>
    <t xml:space="preserve"> -ПК водоснабжение (повышающий коэффициент)</t>
  </si>
  <si>
    <t>4.</t>
  </si>
  <si>
    <t>5.</t>
  </si>
  <si>
    <t>Коммунальные услуги по нежилым помещениям:</t>
  </si>
  <si>
    <t>6.</t>
  </si>
  <si>
    <t>отопление, водоснабжение (холодная вода), водоотведение, горячая вода, электроэнергия:</t>
  </si>
  <si>
    <t>Примечание: расходы по оплате по каждому виду энергоресурсов жилых помещений включена сумма расходов по нежилым помещениям.</t>
  </si>
  <si>
    <t xml:space="preserve"> - на передачу в пользование помещений в МКД;
- на размещение рекламных конструкций.
</t>
  </si>
  <si>
    <t>Сводная бухгалтерская ведомость с разбивкой по видам услуг за период с 01.01.2016 г. по 31.12.2016 г.
по многоквартирному дому: ул. Дружбы Народов д. 7
вид жилья: Жилые</t>
  </si>
  <si>
    <t>Уборка и сан.-гигиеническая очистка мусоропровода</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</si>
  <si>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</si>
  <si>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</si>
  <si>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</si>
  <si>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</si>
  <si>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</si>
  <si>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Текущий ремонт констр. эл-тов, внутридомовых сист.</t>
  </si>
  <si>
    <t>Текущий ремонт подъездов</t>
  </si>
  <si>
    <t>ПК Водоснабжение</t>
  </si>
  <si>
    <t>ПК Горячая вода</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</si>
  <si>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</si>
  <si>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</si>
  <si>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</si>
  <si>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Наименование работ</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</si>
  <si>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</si>
  <si>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</si>
  <si>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</si>
  <si>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От имени собственников помещений в многоквартирном доме были заключены договоры о передаче в пользование общего имущества собственников помещений в многоквартирном доме на условиях, определенных решением общего собрания, которые действовали в 2017 году :</t>
  </si>
  <si>
    <t>Сумма задолженности на 01.01.2018 г., руб.</t>
  </si>
  <si>
    <t>Жилые помещения:</t>
  </si>
  <si>
    <t>Г.в., потребляемая на ОДИ</t>
  </si>
  <si>
    <t>Х.в., потребляемая на ОДИ</t>
  </si>
  <si>
    <t>Водоотведение, потребляемая на ОДИ</t>
  </si>
  <si>
    <t>Эл.-эн., потребляемая на ОДИ</t>
  </si>
  <si>
    <t>Итого</t>
  </si>
  <si>
    <t>Нежилые помещения:</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</si>
  <si>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</si>
  <si>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</si>
  <si>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</si>
  <si>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По состоянию на 01.01.2018 года задолженность составляет:</t>
  </si>
  <si>
    <t>И. о. директора</t>
  </si>
  <si>
    <t>Пояснительная записка к отчёту по договору управления многоквартирным домом №7по улице Дружбы Народов, за 2017г.</t>
  </si>
  <si>
    <t>Примечание: в расходы по оплате по каждому виду услуг жилых помещений включена сумма расходов и по нежилым помещениям.</t>
  </si>
  <si>
    <t>Финансовый отчет управляющей  организации ПАО "ЖТ №1" о представленных коммунальных услугах по многоквартирному дому по адресу: ул. Дружбы Народов д. 7 за период с 01.09.2017 г. по 31.12.2017г.</t>
  </si>
  <si>
    <t>Сумма задолженности на 01.09.2017 г., руб.</t>
  </si>
  <si>
    <t>Начислено платы с 01.09.2017 г. по 31.12.2017 г., руб.</t>
  </si>
  <si>
    <t>Оплата поступившая с 01.09.2017 г. по 31.12.2017 г., руб.</t>
  </si>
  <si>
    <t>Итого коммунальные услуги с 01.09.2017г. по 31.12.2017г.:</t>
  </si>
  <si>
    <t>О.А. Фаттахова</t>
  </si>
  <si>
    <t>Заместитель директора</t>
  </si>
  <si>
    <t>М.И. Сычева</t>
  </si>
  <si>
    <t>Т. А. Белова</t>
  </si>
  <si>
    <t>И.о.начальника ПЭО</t>
  </si>
  <si>
    <t>Н.Ю. Кривошеева</t>
  </si>
  <si>
    <t xml:space="preserve">Сводная бухгалтерская ведомость с разбивкой по видам услуг за период с 01.09.2017 г. по 31.12.2017 г.
по многоквартирному дому: ул. Дружбы Народов д. 7
</t>
  </si>
  <si>
    <t>Расходы по содержанию МКД с 01.09.2017 по 31.12.2017 г.  (с учетом нежилых помещений),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</si>
  <si>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</si>
  <si>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Текущий ремонт МКД</t>
  </si>
  <si>
    <t xml:space="preserve">1.12. Количество проживающих по состоянию на 01.01.2018 г.:                                        </t>
  </si>
  <si>
    <t xml:space="preserve">Поверка  КОДПУ </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</si>
  <si>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</si>
  <si>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</si>
  <si>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</si>
  <si>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</si>
  <si>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</si>
  <si>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</si>
  <si>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</si>
  <si>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</si>
  <si>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 xml:space="preserve"> - холодное водоснабжение;
- горячее водоснабжение;
- водоотведение;
- электроснабжение;
- отопление.</t>
  </si>
  <si>
    <t>Общим собранием собственников многоквартирного дома, в форме очно - заочного голосования, было принято решение установить с 1 сентября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</si>
  <si>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r>
      <t xml:space="preserve">Перечень работ по текущему ремонту общего имущества в многоквартирном доме включает:                                                 - текущий ремонт подъездов; </t>
    </r>
    <r>
      <rPr>
        <sz val="11"/>
        <color theme="0"/>
        <rFont val="Times New Roman"/>
        <family val="1"/>
        <charset val="204"/>
      </rPr>
      <t xml:space="preserve">................................................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</si>
  <si>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 xml:space="preserve">Средства, не использованные на текущий ремонт подъезов, находятся на специальном счёте в банке. </t>
  </si>
  <si>
    <t>С 1 сентября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</si>
  <si>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t>Вывоз и утилизация (захоронение) твердых коммунальных отходов (ТКО)  осуществлялся  ООО  "Транссервис".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</si>
  <si>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Остаток  денежных средств, полученных от использования общего имущества МКД                                             на 01.09.2018 г                                                            (с НДС в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</si>
</sst>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quot;р.&quot;_-;\-* #,##0.00&quot;р.&quot;_-;_-* &quot;-&quot;??&quot;р.&quot;_-;_-@_-"/>
    <numFmt numFmtId="43" formatCode="_-* #,##0.00_р_._-;\-* #,##0.00_р_._-;_-* &quot;-&quot;??_р_._-;_-@_-"/>
    <numFmt numFmtId="164" formatCode="#\ ##0.00"/>
    <numFmt numFmtId="165" formatCode="#,##0.0000"/>
  </numFmts>
  <fonts count="51"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i/>
      <sz val="10"/>
      <color theme="1"/>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indexed="8"/>
      <name val="Arial"/>
      <family val="2"/>
      <charset val="204"/>
    </font>
    <font>
      <sz val="8"/>
      <color indexed="8"/>
      <name val="Arial"/>
      <family val="2"/>
      <charset val="204"/>
    </font>
    <font>
      <b/>
      <sz val="10"/>
      <color indexed="8"/>
      <name val="Arial"/>
      <family val="2"/>
      <charset val="204"/>
    </font>
    <font>
      <sz val="10"/>
      <name val="Arial"/>
      <family val="2"/>
      <charset val="204"/>
    </font>
    <font>
      <sz val="10"/>
      <name val="Arial Cyr"/>
      <charset val="204"/>
    </font>
    <font>
      <sz val="12"/>
      <name val="Times New Roman"/>
      <family val="1"/>
      <charset val="204"/>
    </font>
    <font>
      <b/>
      <sz val="12"/>
      <name val="Times New Roman"/>
      <family val="1"/>
      <charset val="204"/>
    </font>
    <font>
      <sz val="11"/>
      <color theme="1"/>
      <name val="Calibri"/>
      <family val="2"/>
      <charset val="204"/>
      <scheme val="minor"/>
    </font>
    <font>
      <sz val="12"/>
      <color theme="1"/>
      <name val="Times New Roman"/>
      <family val="1"/>
      <charset val="204"/>
    </font>
    <font>
      <sz val="10"/>
      <name val="Arial"/>
      <family val="2"/>
      <charset val="204"/>
    </font>
    <font>
      <sz val="14"/>
      <color theme="1"/>
      <name val="Times New Roman"/>
      <family val="1"/>
      <charset val="204"/>
    </font>
    <font>
      <sz val="18"/>
      <color rgb="FFFF0000"/>
      <name val="Calibri"/>
      <family val="2"/>
      <charset val="204"/>
      <scheme val="minor"/>
    </font>
    <font>
      <sz val="9"/>
      <color theme="1"/>
      <name val="Times New Roman"/>
      <family val="1"/>
      <charset val="204"/>
    </font>
    <font>
      <sz val="10"/>
      <color rgb="FF000000"/>
      <name val="Arial"/>
      <family val="2"/>
      <charset val="204"/>
    </font>
    <font>
      <sz val="8"/>
      <color rgb="FF000000"/>
      <name val="Arial"/>
      <family val="2"/>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sz val="11"/>
      <name val="Calibri"/>
      <family val="2"/>
      <charset val="204"/>
      <scheme val="minor"/>
    </font>
    <font>
      <b/>
      <sz val="11"/>
      <color indexed="8"/>
      <name val="Calibri"/>
      <family val="2"/>
      <charset val="204"/>
    </font>
    <font>
      <b/>
      <sz val="8"/>
      <color indexed="8"/>
      <name val="Arial"/>
      <family val="2"/>
      <charset val="204"/>
    </font>
    <font>
      <b/>
      <i/>
      <sz val="10"/>
      <color indexed="8"/>
      <name val="Arial"/>
      <family val="2"/>
      <charset val="204"/>
    </font>
    <font>
      <b/>
      <i/>
      <sz val="8"/>
      <color indexed="8"/>
      <name val="Arial"/>
      <family val="2"/>
      <charset val="204"/>
    </font>
    <font>
      <sz val="9"/>
      <color indexed="8"/>
      <name val="Arial"/>
      <family val="2"/>
      <charset val="204"/>
    </font>
    <font>
      <sz val="9"/>
      <color theme="1"/>
      <name val="Calibri"/>
      <family val="2"/>
      <charset val="204"/>
      <scheme val="minor"/>
    </font>
    <font>
      <b/>
      <sz val="9"/>
      <color indexed="8"/>
      <name val="Arial"/>
      <family val="2"/>
      <charset val="204"/>
    </font>
    <font>
      <sz val="9"/>
      <name val="Arial"/>
      <family val="2"/>
      <charset val="204"/>
    </font>
    <font>
      <sz val="9"/>
      <color rgb="FF000000"/>
      <name val="Arial"/>
      <family val="2"/>
      <charset val="204"/>
    </font>
    <font>
      <sz val="9"/>
      <color theme="1"/>
      <name val="Arial"/>
      <family val="2"/>
      <charset val="204"/>
    </font>
    <font>
      <sz val="11"/>
      <color rgb="FFFF0000"/>
      <name val="Times New Roman"/>
      <family val="1"/>
      <charset val="204"/>
    </font>
    <font>
      <sz val="11"/>
      <color theme="0"/>
      <name val="Times New Roman"/>
      <family val="1"/>
      <charset val="204"/>
    </font>
    <font>
      <sz val="11"/>
      <color indexed="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1">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medium">
        <color indexed="64"/>
      </top>
      <bottom/>
      <diagonal/>
    </border>
    <border>
      <left style="thin">
        <color auto="1"/>
      </left>
      <right style="medium">
        <color indexed="64"/>
      </right>
      <top style="medium">
        <color indexed="64"/>
      </top>
      <bottom/>
      <diagonal/>
    </border>
    <border>
      <left style="thin">
        <color rgb="FF000000"/>
      </left>
      <right/>
      <top/>
      <bottom style="medium">
        <color indexed="64"/>
      </bottom>
      <diagonal/>
    </border>
    <border>
      <left style="thin">
        <color auto="1"/>
      </left>
      <right style="medium">
        <color indexed="64"/>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thin">
        <color auto="1"/>
      </left>
      <right style="medium">
        <color indexed="64"/>
      </right>
      <top style="thin">
        <color auto="1"/>
      </top>
      <bottom style="thin">
        <color auto="1"/>
      </bottom>
      <diagonal/>
    </border>
    <border>
      <left style="medium">
        <color indexed="64"/>
      </left>
      <right style="thin">
        <color rgb="FF000000"/>
      </right>
      <top style="thin">
        <color rgb="FF000000"/>
      </top>
      <bottom style="thin">
        <color rgb="FF000000"/>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rgb="FF000000"/>
      </left>
      <right style="medium">
        <color indexed="64"/>
      </right>
      <top style="thin">
        <color auto="1"/>
      </top>
      <bottom/>
      <diagonal/>
    </border>
    <border>
      <left style="medium">
        <color indexed="64"/>
      </left>
      <right style="thin">
        <color auto="1"/>
      </right>
      <top style="thin">
        <color auto="1"/>
      </top>
      <bottom style="thin">
        <color auto="1"/>
      </bottom>
      <diagonal/>
    </border>
    <border>
      <left style="thin">
        <color indexed="0"/>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style="thin">
        <color indexed="64"/>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64"/>
      </right>
      <top style="thin">
        <color indexed="64"/>
      </top>
      <bottom style="thin">
        <color indexed="64"/>
      </bottom>
      <diagonal/>
    </border>
    <border>
      <left style="thin">
        <color indexed="0"/>
      </left>
      <right style="thin">
        <color indexed="0"/>
      </right>
      <top style="medium">
        <color indexed="64"/>
      </top>
      <bottom/>
      <diagonal/>
    </border>
    <border>
      <left style="thin">
        <color indexed="0"/>
      </left>
      <right/>
      <top style="medium">
        <color indexed="64"/>
      </top>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thin">
        <color auto="1"/>
      </bottom>
      <diagonal/>
    </border>
    <border>
      <left style="thin">
        <color indexed="0"/>
      </left>
      <right style="thin">
        <color indexed="0"/>
      </right>
      <top/>
      <bottom style="thin">
        <color indexed="0"/>
      </bottom>
      <diagonal/>
    </border>
    <border>
      <left style="medium">
        <color indexed="64"/>
      </left>
      <right style="thin">
        <color rgb="FF000000"/>
      </right>
      <top/>
      <bottom style="medium">
        <color indexed="64"/>
      </bottom>
      <diagonal/>
    </border>
    <border>
      <left style="thin">
        <color indexed="0"/>
      </left>
      <right style="thin">
        <color indexed="0"/>
      </right>
      <top/>
      <bottom style="medium">
        <color indexed="64"/>
      </bottom>
      <diagonal/>
    </border>
    <border>
      <left style="thin">
        <color indexed="0"/>
      </left>
      <right/>
      <top/>
      <bottom style="medium">
        <color indexed="64"/>
      </bottom>
      <diagonal/>
    </border>
    <border>
      <left style="thin">
        <color indexed="0"/>
      </left>
      <right style="thin">
        <color indexed="64"/>
      </right>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3">
    <xf numFmtId="0" fontId="0" fillId="0" borderId="0"/>
    <xf numFmtId="0" fontId="13" fillId="0" borderId="0">
      <alignment horizontal="center" vertical="top"/>
    </xf>
    <xf numFmtId="0" fontId="14" fillId="0" borderId="0">
      <alignment horizontal="center" vertical="center"/>
    </xf>
    <xf numFmtId="0" fontId="14" fillId="0" borderId="0">
      <alignment horizontal="center" vertical="center"/>
    </xf>
    <xf numFmtId="0" fontId="14" fillId="0" borderId="0">
      <alignment horizontal="left" vertical="center"/>
    </xf>
    <xf numFmtId="0" fontId="14" fillId="0" borderId="0">
      <alignment horizontal="right" vertical="center"/>
    </xf>
    <xf numFmtId="0" fontId="15" fillId="0" borderId="0">
      <alignment horizontal="left" vertical="center"/>
    </xf>
    <xf numFmtId="0" fontId="16" fillId="0" borderId="0"/>
    <xf numFmtId="0" fontId="22" fillId="0" borderId="0"/>
    <xf numFmtId="0" fontId="16" fillId="0" borderId="0"/>
    <xf numFmtId="0" fontId="16" fillId="0" borderId="0"/>
    <xf numFmtId="0" fontId="20" fillId="0" borderId="0"/>
    <xf numFmtId="0" fontId="16" fillId="0" borderId="0"/>
    <xf numFmtId="43" fontId="20" fillId="0" borderId="0" applyFont="0" applyFill="0" applyBorder="0" applyAlignment="0" applyProtection="0"/>
    <xf numFmtId="0" fontId="16" fillId="0" borderId="0"/>
    <xf numFmtId="9" fontId="17" fillId="0" borderId="0" applyFont="0" applyFill="0" applyBorder="0" applyAlignment="0" applyProtection="0"/>
    <xf numFmtId="43" fontId="17" fillId="0" borderId="0" applyFont="0" applyFill="0" applyBorder="0" applyAlignment="0" applyProtection="0"/>
    <xf numFmtId="0" fontId="26" fillId="0" borderId="0">
      <alignment horizontal="center" vertical="top"/>
    </xf>
    <xf numFmtId="0" fontId="27" fillId="0" borderId="0">
      <alignment horizontal="center" vertical="center"/>
    </xf>
    <xf numFmtId="0" fontId="27" fillId="0" borderId="0">
      <alignment horizontal="left" vertical="center"/>
    </xf>
    <xf numFmtId="0" fontId="27" fillId="0" borderId="0">
      <alignment horizontal="right" vertical="center"/>
    </xf>
    <xf numFmtId="44" fontId="17" fillId="0" borderId="0" applyFont="0" applyFill="0" applyBorder="0" applyAlignment="0" applyProtection="0"/>
    <xf numFmtId="0" fontId="16" fillId="0" borderId="0"/>
  </cellStyleXfs>
  <cellXfs count="195">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4" fontId="6" fillId="0" borderId="0" xfId="0" applyNumberFormat="1" applyFont="1" applyBorder="1" applyAlignment="1">
      <alignment horizontal="center" wrapText="1"/>
    </xf>
    <xf numFmtId="4" fontId="6" fillId="0" borderId="0" xfId="0" applyNumberFormat="1" applyFont="1" applyBorder="1" applyAlignment="1">
      <alignment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4" fontId="8"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9"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xf numFmtId="4" fontId="6" fillId="0" borderId="0" xfId="0" applyNumberFormat="1" applyFont="1" applyBorder="1" applyAlignment="1"/>
    <xf numFmtId="0" fontId="6" fillId="0" borderId="0" xfId="0"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10"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10" fillId="0" borderId="1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0" fillId="0" borderId="0" xfId="0" applyAlignment="1">
      <alignment horizontal="justify"/>
    </xf>
    <xf numFmtId="0" fontId="0" fillId="0" borderId="0" xfId="0" applyAlignment="1">
      <alignment horizontal="justify" vertical="center"/>
    </xf>
    <xf numFmtId="0" fontId="12" fillId="0" borderId="0" xfId="0" applyFont="1" applyAlignment="1">
      <alignment vertical="center" wrapText="1"/>
    </xf>
    <xf numFmtId="0" fontId="25" fillId="0" borderId="0" xfId="0" applyFont="1" applyBorder="1" applyAlignment="1">
      <alignment vertical="center"/>
    </xf>
    <xf numFmtId="0" fontId="10" fillId="0" borderId="0" xfId="0" applyFont="1" applyBorder="1" applyAlignment="1">
      <alignment wrapText="1"/>
    </xf>
    <xf numFmtId="0" fontId="10" fillId="0" borderId="0" xfId="0" applyFont="1" applyBorder="1" applyAlignment="1"/>
    <xf numFmtId="0" fontId="25" fillId="0" borderId="0" xfId="0" applyFont="1" applyBorder="1" applyAlignment="1">
      <alignment wrapText="1"/>
    </xf>
    <xf numFmtId="0" fontId="25" fillId="0" borderId="0" xfId="0" applyFont="1" applyBorder="1" applyAlignment="1"/>
    <xf numFmtId="0" fontId="25" fillId="0" borderId="5" xfId="0" applyFont="1" applyBorder="1" applyAlignment="1">
      <alignment horizontal="center" vertical="center" wrapText="1"/>
    </xf>
    <xf numFmtId="0" fontId="28" fillId="0" borderId="5" xfId="18" quotePrefix="1" applyFont="1" applyBorder="1" applyAlignment="1">
      <alignment horizontal="center" vertical="center" wrapText="1"/>
    </xf>
    <xf numFmtId="3" fontId="29" fillId="0" borderId="5" xfId="0" applyNumberFormat="1" applyFont="1" applyBorder="1" applyAlignment="1">
      <alignment horizontal="center" vertical="center" wrapText="1"/>
    </xf>
    <xf numFmtId="0" fontId="25" fillId="0" borderId="5" xfId="0" applyFont="1" applyBorder="1" applyAlignment="1">
      <alignment vertical="center"/>
    </xf>
    <xf numFmtId="164" fontId="28" fillId="0" borderId="5" xfId="20" applyNumberFormat="1" applyFont="1" applyBorder="1" applyAlignment="1">
      <alignment horizontal="right" vertical="center" wrapText="1"/>
    </xf>
    <xf numFmtId="0" fontId="29" fillId="0" borderId="5" xfId="0" applyFont="1" applyBorder="1" applyAlignment="1">
      <alignment vertical="center" wrapText="1"/>
    </xf>
    <xf numFmtId="43" fontId="29" fillId="0" borderId="5" xfId="13" applyFont="1" applyBorder="1" applyAlignment="1">
      <alignment vertical="center" wrapText="1"/>
    </xf>
    <xf numFmtId="43" fontId="29" fillId="0" borderId="5" xfId="13" applyFont="1" applyBorder="1" applyAlignment="1">
      <alignment horizontal="right" vertical="center"/>
    </xf>
    <xf numFmtId="164" fontId="33" fillId="0" borderId="5" xfId="20" applyNumberFormat="1" applyFont="1" applyBorder="1" applyAlignment="1">
      <alignment horizontal="right" vertical="center" wrapText="1"/>
    </xf>
    <xf numFmtId="0" fontId="10" fillId="0" borderId="0" xfId="0" applyFont="1" applyBorder="1" applyAlignment="1">
      <alignment vertical="center"/>
    </xf>
    <xf numFmtId="0" fontId="35" fillId="0" borderId="0" xfId="0" applyFont="1" applyBorder="1" applyAlignment="1"/>
    <xf numFmtId="0" fontId="35" fillId="0" borderId="0" xfId="0" applyFont="1" applyBorder="1" applyAlignment="1">
      <alignment vertical="center" wrapText="1"/>
    </xf>
    <xf numFmtId="4" fontId="35" fillId="0" borderId="0" xfId="0" applyNumberFormat="1" applyFont="1" applyBorder="1" applyAlignment="1"/>
    <xf numFmtId="0" fontId="14" fillId="0" borderId="5" xfId="3" quotePrefix="1" applyBorder="1" applyAlignment="1">
      <alignment horizontal="center" vertical="center" wrapText="1"/>
    </xf>
    <xf numFmtId="0" fontId="14" fillId="0" borderId="5" xfId="4" quotePrefix="1" applyBorder="1" applyAlignment="1">
      <alignment horizontal="left" vertical="center" wrapText="1"/>
    </xf>
    <xf numFmtId="164" fontId="14" fillId="0" borderId="5" xfId="5" applyNumberFormat="1" applyBorder="1" applyAlignment="1">
      <alignment horizontal="right" vertical="center" wrapText="1"/>
    </xf>
    <xf numFmtId="0" fontId="14" fillId="0" borderId="5" xfId="2" quotePrefix="1" applyBorder="1" applyAlignment="1">
      <alignment horizontal="center" vertical="center" wrapText="1"/>
    </xf>
    <xf numFmtId="0" fontId="15" fillId="0" borderId="5" xfId="6" quotePrefix="1" applyBorder="1" applyAlignment="1">
      <alignment horizontal="left" vertical="center" wrapText="1"/>
    </xf>
    <xf numFmtId="0" fontId="37" fillId="0" borderId="0" xfId="0" applyFont="1"/>
    <xf numFmtId="0" fontId="12" fillId="0" borderId="0" xfId="0" applyFont="1"/>
    <xf numFmtId="4" fontId="25" fillId="0" borderId="0" xfId="0" applyNumberFormat="1" applyFont="1" applyBorder="1" applyAlignment="1">
      <alignment wrapText="1"/>
    </xf>
    <xf numFmtId="0" fontId="12" fillId="0" borderId="0" xfId="0" applyFont="1" applyAlignment="1">
      <alignment horizontal="justify" vertical="center" wrapText="1"/>
    </xf>
    <xf numFmtId="0" fontId="12" fillId="0" borderId="0" xfId="0" applyFont="1" applyAlignment="1">
      <alignment horizontal="left" wrapText="1"/>
    </xf>
    <xf numFmtId="0" fontId="12" fillId="0" borderId="0" xfId="0" applyFont="1" applyAlignment="1">
      <alignment wrapText="1"/>
    </xf>
    <xf numFmtId="0" fontId="10"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14" fillId="2" borderId="17" xfId="0" applyNumberFormat="1" applyFont="1" applyFill="1" applyBorder="1" applyAlignment="1" applyProtection="1">
      <alignment horizontal="center" vertical="center" wrapText="1"/>
    </xf>
    <xf numFmtId="0" fontId="14" fillId="2" borderId="18" xfId="0" applyNumberFormat="1" applyFont="1" applyFill="1" applyBorder="1" applyAlignment="1" applyProtection="1">
      <alignment horizontal="center" vertical="center" wrapText="1"/>
    </xf>
    <xf numFmtId="165" fontId="9" fillId="0" borderId="0" xfId="0" applyNumberFormat="1" applyFont="1" applyBorder="1" applyAlignment="1"/>
    <xf numFmtId="4" fontId="42" fillId="2" borderId="20" xfId="0" applyNumberFormat="1" applyFont="1" applyFill="1" applyBorder="1" applyAlignment="1" applyProtection="1">
      <alignment horizontal="right" vertical="center" wrapText="1"/>
    </xf>
    <xf numFmtId="4" fontId="42" fillId="0" borderId="19" xfId="5" applyNumberFormat="1" applyFont="1" applyFill="1" applyBorder="1" applyAlignment="1">
      <alignment horizontal="right" vertical="center" wrapText="1"/>
    </xf>
    <xf numFmtId="4" fontId="44" fillId="0" borderId="19" xfId="5" applyNumberFormat="1" applyFont="1" applyFill="1" applyBorder="1" applyAlignment="1">
      <alignment horizontal="right" vertical="center" wrapText="1"/>
    </xf>
    <xf numFmtId="0" fontId="31" fillId="0" borderId="5" xfId="19" quotePrefix="1" applyFont="1" applyBorder="1" applyAlignment="1">
      <alignment horizontal="left" vertical="center" wrapText="1"/>
    </xf>
    <xf numFmtId="4" fontId="45" fillId="2" borderId="20" xfId="0" applyNumberFormat="1" applyFont="1" applyFill="1" applyBorder="1" applyAlignment="1" applyProtection="1">
      <alignment horizontal="right" vertical="center" wrapText="1"/>
    </xf>
    <xf numFmtId="0" fontId="31" fillId="0" borderId="5" xfId="0" applyFont="1" applyBorder="1" applyAlignment="1">
      <alignment vertical="center"/>
    </xf>
    <xf numFmtId="4" fontId="31" fillId="0" borderId="5" xfId="0" applyNumberFormat="1" applyFont="1" applyBorder="1" applyAlignment="1">
      <alignment vertical="center"/>
    </xf>
    <xf numFmtId="4" fontId="6" fillId="0" borderId="0" xfId="0" applyNumberFormat="1" applyFont="1" applyBorder="1" applyAlignment="1">
      <alignment vertical="center" wrapText="1"/>
    </xf>
    <xf numFmtId="4" fontId="12" fillId="0" borderId="0" xfId="0" applyNumberFormat="1" applyFont="1" applyAlignment="1">
      <alignment vertical="center" wrapText="1"/>
    </xf>
    <xf numFmtId="0" fontId="24" fillId="0" borderId="0" xfId="0" applyFont="1" applyFill="1" applyAlignment="1">
      <alignment wrapText="1"/>
    </xf>
    <xf numFmtId="0" fontId="38" fillId="0" borderId="26" xfId="0" applyFont="1" applyBorder="1" applyAlignment="1">
      <alignment horizontal="left" wrapText="1"/>
    </xf>
    <xf numFmtId="0" fontId="42" fillId="2" borderId="28" xfId="0" applyNumberFormat="1" applyFont="1" applyFill="1" applyBorder="1" applyAlignment="1" applyProtection="1">
      <alignment horizontal="left" vertical="center" wrapText="1"/>
    </xf>
    <xf numFmtId="0" fontId="44" fillId="0" borderId="32" xfId="6" quotePrefix="1" applyFont="1" applyFill="1" applyBorder="1" applyAlignment="1">
      <alignment vertical="center" wrapText="1"/>
    </xf>
    <xf numFmtId="0" fontId="44" fillId="0" borderId="32" xfId="6" applyFont="1" applyFill="1" applyBorder="1" applyAlignment="1">
      <alignment vertical="center" wrapText="1"/>
    </xf>
    <xf numFmtId="0" fontId="10" fillId="0" borderId="0" xfId="0" applyFont="1"/>
    <xf numFmtId="0" fontId="10" fillId="0" borderId="0" xfId="0" applyFont="1" applyAlignment="1">
      <alignment horizontal="left"/>
    </xf>
    <xf numFmtId="164" fontId="46" fillId="0" borderId="33" xfId="20" applyNumberFormat="1" applyFont="1" applyBorder="1" applyAlignment="1">
      <alignment horizontal="right" vertical="center" wrapText="1"/>
    </xf>
    <xf numFmtId="164" fontId="46" fillId="0" borderId="34" xfId="20" applyNumberFormat="1" applyFont="1" applyBorder="1" applyAlignment="1">
      <alignment horizontal="right" vertical="center" wrapText="1"/>
    </xf>
    <xf numFmtId="164" fontId="46" fillId="0" borderId="35" xfId="20" applyNumberFormat="1" applyFont="1" applyBorder="1" applyAlignment="1">
      <alignment horizontal="right" vertical="center" wrapText="1"/>
    </xf>
    <xf numFmtId="164" fontId="46" fillId="0" borderId="0" xfId="20" applyNumberFormat="1" applyFont="1" applyBorder="1" applyAlignment="1">
      <alignment horizontal="right" vertical="center" wrapText="1"/>
    </xf>
    <xf numFmtId="0" fontId="10" fillId="0" borderId="0" xfId="0" applyFont="1" applyBorder="1" applyAlignment="1">
      <alignment vertical="center" wrapText="1"/>
    </xf>
    <xf numFmtId="164" fontId="46" fillId="0" borderId="36" xfId="20" applyNumberFormat="1" applyFont="1" applyBorder="1" applyAlignment="1">
      <alignment horizontal="right" vertical="center" wrapText="1"/>
    </xf>
    <xf numFmtId="164" fontId="46" fillId="0" borderId="37" xfId="20" applyNumberFormat="1" applyFont="1" applyBorder="1" applyAlignment="1">
      <alignment horizontal="right" vertical="center" wrapText="1"/>
    </xf>
    <xf numFmtId="0" fontId="31" fillId="0" borderId="5" xfId="19" applyFont="1" applyBorder="1" applyAlignment="1">
      <alignment horizontal="left" vertical="center" wrapText="1"/>
    </xf>
    <xf numFmtId="4" fontId="42" fillId="0" borderId="29" xfId="5" applyNumberFormat="1" applyFont="1" applyFill="1" applyBorder="1" applyAlignment="1">
      <alignment horizontal="right" vertical="center" wrapText="1"/>
    </xf>
    <xf numFmtId="4" fontId="42" fillId="0" borderId="30" xfId="5" applyNumberFormat="1" applyFont="1" applyFill="1" applyBorder="1" applyAlignment="1">
      <alignment horizontal="right" vertical="center" wrapText="1"/>
    </xf>
    <xf numFmtId="4" fontId="43" fillId="0" borderId="27" xfId="0" applyNumberFormat="1" applyFont="1" applyFill="1" applyBorder="1"/>
    <xf numFmtId="4" fontId="47" fillId="0" borderId="27" xfId="0" applyNumberFormat="1" applyFont="1" applyFill="1" applyBorder="1"/>
    <xf numFmtId="43" fontId="29" fillId="0" borderId="5" xfId="13" applyFont="1" applyFill="1" applyBorder="1" applyAlignment="1">
      <alignment horizontal="right" vertical="center"/>
    </xf>
    <xf numFmtId="4" fontId="31" fillId="0" borderId="5" xfId="0" applyNumberFormat="1" applyFont="1" applyFill="1" applyBorder="1" applyAlignment="1">
      <alignment horizontal="right" vertical="center"/>
    </xf>
    <xf numFmtId="4" fontId="32" fillId="0" borderId="5" xfId="0" applyNumberFormat="1" applyFont="1" applyFill="1" applyBorder="1" applyAlignment="1">
      <alignment horizontal="right" vertical="center"/>
    </xf>
    <xf numFmtId="4" fontId="29" fillId="0" borderId="5" xfId="0" applyNumberFormat="1" applyFont="1" applyFill="1" applyBorder="1" applyAlignment="1">
      <alignment horizontal="right" vertical="center"/>
    </xf>
    <xf numFmtId="164" fontId="46" fillId="0" borderId="42" xfId="20" applyNumberFormat="1" applyFont="1" applyBorder="1" applyAlignment="1">
      <alignment horizontal="right" vertical="center" wrapText="1"/>
    </xf>
    <xf numFmtId="4" fontId="44" fillId="0" borderId="27" xfId="5" applyNumberFormat="1" applyFont="1" applyFill="1" applyBorder="1" applyAlignment="1">
      <alignment horizontal="right" vertical="center" wrapText="1"/>
    </xf>
    <xf numFmtId="0" fontId="0" fillId="0" borderId="30" xfId="0" applyFill="1" applyBorder="1" applyAlignment="1"/>
    <xf numFmtId="4" fontId="42" fillId="0" borderId="40" xfId="5" applyNumberFormat="1" applyFont="1" applyFill="1" applyBorder="1" applyAlignment="1">
      <alignment horizontal="right" vertical="center" wrapText="1"/>
    </xf>
    <xf numFmtId="0" fontId="2" fillId="0" borderId="0" xfId="0" applyFont="1" applyAlignment="1">
      <alignment horizontal="left"/>
    </xf>
    <xf numFmtId="0" fontId="1" fillId="0" borderId="0" xfId="0" applyFont="1" applyAlignment="1">
      <alignment horizontal="center" wrapText="1"/>
    </xf>
    <xf numFmtId="0" fontId="0" fillId="0" borderId="0" xfId="0" applyAlignment="1">
      <alignment horizontal="center" wrapText="1"/>
    </xf>
    <xf numFmtId="0" fontId="2" fillId="3" borderId="0" xfId="0" applyFont="1" applyFill="1" applyAlignment="1">
      <alignment horizontal="right"/>
    </xf>
    <xf numFmtId="0" fontId="23" fillId="0" borderId="0" xfId="0" applyFont="1" applyAlignment="1">
      <alignment horizontal="center" wrapText="1"/>
    </xf>
    <xf numFmtId="0" fontId="2" fillId="0" borderId="0" xfId="0" applyFont="1" applyAlignment="1"/>
    <xf numFmtId="0" fontId="11" fillId="0" borderId="0" xfId="0" applyFont="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2" fillId="0" borderId="0" xfId="0" applyFont="1" applyFill="1" applyAlignment="1">
      <alignment horizontal="left" vertical="top" wrapText="1"/>
    </xf>
    <xf numFmtId="4" fontId="10" fillId="0" borderId="10" xfId="0" applyNumberFormat="1" applyFont="1" applyBorder="1" applyAlignment="1">
      <alignment horizontal="center" vertical="center" wrapText="1"/>
    </xf>
    <xf numFmtId="4" fontId="10" fillId="0" borderId="11" xfId="0" applyNumberFormat="1" applyFont="1" applyBorder="1" applyAlignment="1">
      <alignment horizontal="center" vertical="center" wrapText="1"/>
    </xf>
    <xf numFmtId="4" fontId="10" fillId="0" borderId="10" xfId="0" applyNumberFormat="1" applyFont="1" applyFill="1" applyBorder="1" applyAlignment="1">
      <alignment horizontal="center" vertical="center" wrapText="1"/>
    </xf>
    <xf numFmtId="4" fontId="10" fillId="0" borderId="11" xfId="0" applyNumberFormat="1"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4" fontId="21" fillId="0" borderId="10" xfId="0" applyNumberFormat="1" applyFont="1" applyBorder="1" applyAlignment="1">
      <alignment horizontal="center" vertical="center" wrapText="1"/>
    </xf>
    <xf numFmtId="4" fontId="21" fillId="0" borderId="11" xfId="0" applyNumberFormat="1" applyFont="1" applyBorder="1" applyAlignment="1">
      <alignment horizontal="center" vertical="center" wrapText="1"/>
    </xf>
    <xf numFmtId="4" fontId="21" fillId="0" borderId="12" xfId="0" applyNumberFormat="1" applyFont="1" applyBorder="1" applyAlignment="1">
      <alignment horizontal="center" vertical="center" wrapText="1"/>
    </xf>
    <xf numFmtId="4" fontId="21" fillId="0" borderId="10" xfId="0" applyNumberFormat="1" applyFont="1" applyFill="1" applyBorder="1" applyAlignment="1">
      <alignment horizontal="center" vertical="center" wrapText="1"/>
    </xf>
    <xf numFmtId="4" fontId="21" fillId="0" borderId="11" xfId="0" applyNumberFormat="1" applyFont="1" applyFill="1" applyBorder="1" applyAlignment="1">
      <alignment horizontal="center" vertical="center" wrapText="1"/>
    </xf>
    <xf numFmtId="4" fontId="21" fillId="0" borderId="8" xfId="0" applyNumberFormat="1" applyFont="1" applyBorder="1" applyAlignment="1">
      <alignment horizontal="center" vertical="center" wrapText="1"/>
    </xf>
    <xf numFmtId="4" fontId="21" fillId="0" borderId="7" xfId="0" applyNumberFormat="1" applyFont="1" applyBorder="1" applyAlignment="1">
      <alignment horizontal="center" vertical="center" wrapText="1"/>
    </xf>
    <xf numFmtId="4" fontId="21" fillId="0" borderId="9" xfId="0" applyNumberFormat="1" applyFont="1" applyBorder="1" applyAlignment="1">
      <alignment horizontal="center" vertical="center" wrapText="1"/>
    </xf>
    <xf numFmtId="4" fontId="21" fillId="0" borderId="8" xfId="0" applyNumberFormat="1" applyFont="1" applyFill="1" applyBorder="1" applyAlignment="1">
      <alignment horizontal="center" vertical="center" wrapText="1"/>
    </xf>
    <xf numFmtId="4" fontId="21" fillId="0" borderId="7" xfId="0" applyNumberFormat="1" applyFont="1" applyFill="1" applyBorder="1" applyAlignment="1">
      <alignment horizontal="center" vertical="center" wrapText="1"/>
    </xf>
    <xf numFmtId="0" fontId="36"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37" fillId="0" borderId="5" xfId="0" applyFont="1" applyBorder="1"/>
    <xf numFmtId="0" fontId="10" fillId="0" borderId="5" xfId="0" applyFont="1" applyBorder="1" applyAlignment="1">
      <alignment horizontal="center" vertical="center" wrapText="1"/>
    </xf>
    <xf numFmtId="0" fontId="19" fillId="0" borderId="16" xfId="0" applyFont="1" applyFill="1" applyBorder="1" applyAlignment="1">
      <alignment horizontal="center" vertical="center" wrapText="1"/>
    </xf>
    <xf numFmtId="0" fontId="12" fillId="0" borderId="5" xfId="0" applyFont="1" applyBorder="1" applyAlignment="1">
      <alignment horizontal="center" vertical="top" wrapText="1"/>
    </xf>
    <xf numFmtId="9" fontId="18" fillId="0" borderId="5" xfId="0" applyNumberFormat="1" applyFont="1" applyFill="1" applyBorder="1" applyAlignment="1">
      <alignment horizontal="center" vertical="top" wrapText="1"/>
    </xf>
    <xf numFmtId="0" fontId="18" fillId="0" borderId="5" xfId="0" applyFont="1" applyFill="1" applyBorder="1" applyAlignment="1">
      <alignment horizontal="center" vertical="top" wrapText="1"/>
    </xf>
    <xf numFmtId="0" fontId="11" fillId="0" borderId="0" xfId="0" applyFont="1" applyBorder="1" applyAlignment="1">
      <alignment horizontal="center" vertical="center" wrapText="1"/>
    </xf>
    <xf numFmtId="0" fontId="10" fillId="0" borderId="5" xfId="0" applyFont="1" applyBorder="1" applyAlignment="1">
      <alignment horizontal="left" vertical="center" wrapText="1"/>
    </xf>
    <xf numFmtId="4" fontId="12" fillId="0" borderId="5" xfId="0" applyNumberFormat="1" applyFont="1" applyBorder="1" applyAlignment="1">
      <alignment horizontal="center" vertical="center" wrapText="1"/>
    </xf>
    <xf numFmtId="0" fontId="13" fillId="0" borderId="0" xfId="1" quotePrefix="1" applyAlignment="1">
      <alignment horizontal="center" vertical="top" wrapText="1"/>
    </xf>
    <xf numFmtId="0" fontId="13" fillId="0" borderId="0" xfId="1" applyAlignment="1">
      <alignment horizontal="center" vertical="top" wrapText="1"/>
    </xf>
    <xf numFmtId="0" fontId="14" fillId="0" borderId="5" xfId="2" quotePrefix="1" applyBorder="1" applyAlignment="1">
      <alignment horizontal="center" vertical="center" wrapText="1"/>
    </xf>
    <xf numFmtId="0" fontId="0" fillId="0" borderId="5" xfId="0" applyBorder="1" applyAlignment="1">
      <alignment horizontal="center" wrapText="1"/>
    </xf>
    <xf numFmtId="0" fontId="34" fillId="0" borderId="0" xfId="0" applyFont="1" applyBorder="1" applyAlignment="1">
      <alignment horizontal="left" wrapText="1"/>
    </xf>
    <xf numFmtId="4" fontId="42" fillId="0" borderId="40" xfId="5" applyNumberFormat="1" applyFont="1" applyFill="1" applyBorder="1" applyAlignment="1">
      <alignment horizontal="right" vertical="center" wrapText="1"/>
    </xf>
    <xf numFmtId="0" fontId="14" fillId="2" borderId="25" xfId="0" applyNumberFormat="1" applyFont="1" applyFill="1" applyBorder="1" applyAlignment="1" applyProtection="1">
      <alignment horizontal="center" vertical="center" wrapText="1"/>
    </xf>
    <xf numFmtId="0" fontId="14" fillId="2" borderId="43" xfId="0" applyNumberFormat="1" applyFont="1" applyFill="1" applyBorder="1" applyAlignment="1" applyProtection="1">
      <alignment horizontal="center" vertical="center" wrapText="1"/>
    </xf>
    <xf numFmtId="0" fontId="27" fillId="0" borderId="38" xfId="18" quotePrefix="1" applyFont="1" applyBorder="1" applyAlignment="1">
      <alignment horizontal="center" vertical="center" wrapText="1"/>
    </xf>
    <xf numFmtId="0" fontId="27" fillId="0" borderId="44" xfId="18" quotePrefix="1" applyFont="1" applyBorder="1" applyAlignment="1">
      <alignment horizontal="center" vertical="center" wrapText="1"/>
    </xf>
    <xf numFmtId="0" fontId="27" fillId="0" borderId="39" xfId="18" quotePrefix="1" applyFont="1" applyBorder="1" applyAlignment="1">
      <alignment horizontal="center" vertical="center" wrapText="1"/>
    </xf>
    <xf numFmtId="0" fontId="27" fillId="0" borderId="45" xfId="18" quotePrefix="1" applyFont="1" applyBorder="1" applyAlignment="1">
      <alignment horizontal="center" vertical="center" wrapText="1"/>
    </xf>
    <xf numFmtId="0" fontId="14" fillId="2" borderId="21" xfId="0" applyNumberFormat="1" applyFont="1" applyFill="1" applyBorder="1" applyAlignment="1" applyProtection="1">
      <alignment horizontal="center" vertical="center" wrapText="1"/>
    </xf>
    <xf numFmtId="0" fontId="14" fillId="2" borderId="23" xfId="0" applyNumberFormat="1" applyFont="1" applyFill="1" applyBorder="1" applyAlignment="1" applyProtection="1">
      <alignment horizontal="center" vertical="center" wrapText="1"/>
    </xf>
    <xf numFmtId="4" fontId="14" fillId="0" borderId="22" xfId="0" applyNumberFormat="1" applyFont="1" applyFill="1" applyBorder="1" applyAlignment="1">
      <alignment horizontal="center" vertical="center" wrapText="1"/>
    </xf>
    <xf numFmtId="0" fontId="0" fillId="0" borderId="24" xfId="0" applyBorder="1" applyAlignment="1">
      <alignment horizontal="center" vertical="center" wrapText="1"/>
    </xf>
    <xf numFmtId="4" fontId="42" fillId="0" borderId="31" xfId="5" applyNumberFormat="1" applyFont="1" applyFill="1" applyBorder="1" applyAlignment="1">
      <alignment horizontal="right" vertical="center" wrapText="1"/>
    </xf>
    <xf numFmtId="4" fontId="42" fillId="0" borderId="41" xfId="5" applyNumberFormat="1" applyFont="1" applyFill="1" applyBorder="1" applyAlignment="1">
      <alignment horizontal="right" vertical="center" wrapText="1"/>
    </xf>
    <xf numFmtId="0" fontId="30" fillId="0" borderId="5" xfId="0" applyFont="1" applyBorder="1" applyAlignment="1">
      <alignment horizontal="left" wrapText="1"/>
    </xf>
    <xf numFmtId="0" fontId="30" fillId="0" borderId="5" xfId="0" applyFont="1" applyBorder="1" applyAlignment="1">
      <alignment horizontal="left" vertical="center" wrapText="1"/>
    </xf>
    <xf numFmtId="0" fontId="33" fillId="0" borderId="6" xfId="19" applyFont="1" applyBorder="1" applyAlignment="1">
      <alignment horizontal="left" vertical="center" wrapText="1"/>
    </xf>
    <xf numFmtId="0" fontId="33" fillId="0" borderId="15" xfId="19" quotePrefix="1" applyFont="1" applyBorder="1" applyAlignment="1">
      <alignment horizontal="left" vertical="center" wrapText="1"/>
    </xf>
    <xf numFmtId="0" fontId="34" fillId="0" borderId="0" xfId="0" applyFont="1" applyBorder="1" applyAlignment="1">
      <alignment horizontal="left" vertical="center" wrapText="1"/>
    </xf>
    <xf numFmtId="0" fontId="12" fillId="0" borderId="16" xfId="17" applyFont="1" applyBorder="1" applyAlignment="1">
      <alignment horizontal="center" vertical="center" wrapText="1"/>
    </xf>
    <xf numFmtId="0" fontId="25" fillId="0" borderId="5" xfId="0" applyFont="1" applyBorder="1" applyAlignment="1">
      <alignment horizontal="center" vertical="center" wrapText="1"/>
    </xf>
    <xf numFmtId="0" fontId="28" fillId="0" borderId="5" xfId="18" quotePrefix="1" applyFont="1" applyBorder="1" applyAlignment="1">
      <alignment horizontal="center" vertical="center" wrapText="1"/>
    </xf>
    <xf numFmtId="0" fontId="31" fillId="0" borderId="5" xfId="18" quotePrefix="1" applyFont="1" applyBorder="1" applyAlignment="1">
      <alignment horizontal="center" vertical="center" wrapText="1"/>
    </xf>
    <xf numFmtId="0" fontId="31" fillId="0" borderId="5" xfId="0" applyFont="1" applyBorder="1" applyAlignment="1">
      <alignment horizontal="center" vertical="center" wrapText="1"/>
    </xf>
    <xf numFmtId="4" fontId="29" fillId="0" borderId="5" xfId="0" applyNumberFormat="1" applyFont="1" applyFill="1" applyBorder="1" applyAlignment="1">
      <alignment horizontal="center" vertical="center" wrapText="1"/>
    </xf>
    <xf numFmtId="0" fontId="12" fillId="0" borderId="0" xfId="0" applyFont="1" applyAlignment="1">
      <alignment horizontal="left" wrapText="1"/>
    </xf>
    <xf numFmtId="0" fontId="36" fillId="3" borderId="0" xfId="0" applyFont="1" applyFill="1" applyAlignment="1">
      <alignment horizontal="center" vertical="center" wrapText="1"/>
    </xf>
    <xf numFmtId="0" fontId="10" fillId="3" borderId="0" xfId="0" applyFont="1" applyFill="1" applyAlignment="1">
      <alignment horizontal="justify" vertical="center" wrapText="1"/>
    </xf>
    <xf numFmtId="0" fontId="10" fillId="3" borderId="0" xfId="0" applyFont="1" applyFill="1" applyAlignment="1">
      <alignment horizontal="justify" vertical="center"/>
    </xf>
    <xf numFmtId="0" fontId="10" fillId="3" borderId="0" xfId="0" applyFont="1" applyFill="1" applyAlignment="1">
      <alignment horizontal="left" vertical="center"/>
    </xf>
    <xf numFmtId="0" fontId="12" fillId="3" borderId="0" xfId="0" applyFont="1" applyFill="1" applyAlignment="1">
      <alignment horizontal="left" vertical="center" wrapText="1"/>
    </xf>
    <xf numFmtId="0" fontId="12" fillId="3" borderId="0" xfId="0" applyFont="1" applyFill="1" applyAlignment="1">
      <alignment horizontal="left" vertical="center"/>
    </xf>
    <xf numFmtId="0" fontId="50" fillId="3" borderId="0" xfId="0" applyFont="1" applyFill="1" applyAlignment="1">
      <alignment horizontal="justify" vertical="center" wrapText="1"/>
    </xf>
    <xf numFmtId="0" fontId="12" fillId="3" borderId="0" xfId="0" applyFont="1" applyFill="1" applyAlignment="1">
      <alignment horizontal="justify" vertical="center" wrapText="1"/>
    </xf>
    <xf numFmtId="0" fontId="12" fillId="3" borderId="0" xfId="0" applyFont="1" applyFill="1" applyAlignment="1">
      <alignment horizontal="justify" wrapText="1"/>
    </xf>
    <xf numFmtId="0" fontId="12" fillId="0" borderId="0" xfId="0" applyFont="1" applyAlignment="1">
      <alignment horizontal="left" vertical="center" wrapText="1"/>
    </xf>
    <xf numFmtId="0" fontId="12" fillId="3" borderId="0" xfId="0" applyNumberFormat="1" applyFont="1" applyFill="1" applyAlignment="1">
      <alignment horizontal="justify" wrapText="1"/>
    </xf>
    <xf numFmtId="0" fontId="37" fillId="3" borderId="0" xfId="0" applyFont="1" applyFill="1" applyAlignment="1">
      <alignment horizontal="justify" wrapText="1"/>
    </xf>
    <xf numFmtId="0" fontId="12" fillId="3" borderId="0" xfId="0" applyNumberFormat="1" applyFont="1" applyFill="1" applyAlignment="1">
      <alignment horizontal="justify" vertical="center" wrapText="1"/>
    </xf>
    <xf numFmtId="0" fontId="12" fillId="3" borderId="0" xfId="0" applyNumberFormat="1" applyFont="1" applyFill="1" applyAlignment="1">
      <alignment horizontal="justify" vertical="center"/>
    </xf>
    <xf numFmtId="164" fontId="46" fillId="0" borderId="46" xfId="20" applyNumberFormat="1" applyFont="1" applyBorder="1" applyAlignment="1">
      <alignment horizontal="right" vertical="center" wrapText="1"/>
    </xf>
    <xf numFmtId="4" fontId="42" fillId="2" borderId="47" xfId="0" applyNumberFormat="1" applyFont="1" applyFill="1" applyBorder="1" applyAlignment="1" applyProtection="1">
      <alignment horizontal="right" vertical="center" wrapText="1"/>
    </xf>
    <xf numFmtId="4" fontId="47" fillId="0" borderId="40" xfId="0" applyNumberFormat="1" applyFont="1" applyFill="1" applyBorder="1"/>
    <xf numFmtId="0" fontId="40" fillId="0" borderId="48" xfId="6" quotePrefix="1" applyFont="1" applyFill="1" applyBorder="1" applyAlignment="1">
      <alignment vertical="center" wrapText="1"/>
    </xf>
    <xf numFmtId="4" fontId="41" fillId="0" borderId="49" xfId="5" applyNumberFormat="1" applyFont="1" applyFill="1" applyBorder="1" applyAlignment="1">
      <alignment horizontal="right" vertical="center" wrapText="1"/>
    </xf>
    <xf numFmtId="4" fontId="39" fillId="0" borderId="50" xfId="5" applyNumberFormat="1" applyFont="1" applyFill="1" applyBorder="1" applyAlignment="1">
      <alignment horizontal="right" vertical="center" wrapText="1"/>
    </xf>
  </cellXfs>
  <cellStyles count="23">
    <cellStyle name="S0" xfId="1"/>
    <cellStyle name="S0 2" xfId="17"/>
    <cellStyle name="S1" xfId="2"/>
    <cellStyle name="S1 2" xfId="18"/>
    <cellStyle name="S2" xfId="3"/>
    <cellStyle name="S3" xfId="4"/>
    <cellStyle name="S3 2" xfId="19"/>
    <cellStyle name="S4" xfId="5"/>
    <cellStyle name="S4 2" xfId="20"/>
    <cellStyle name="S5" xfId="6"/>
    <cellStyle name="Денежный 2" xfId="21"/>
    <cellStyle name="Обычный" xfId="0" builtinId="0"/>
    <cellStyle name="Обычный 2" xfId="7"/>
    <cellStyle name="Обычный 2 2" xfId="9"/>
    <cellStyle name="Обычный 2 2 2" xfId="10"/>
    <cellStyle name="Обычный 3" xfId="8"/>
    <cellStyle name="Обычный 3 2" xfId="11"/>
    <cellStyle name="Обычный 3 3" xfId="12"/>
    <cellStyle name="Обычный 4" xfId="14"/>
    <cellStyle name="Обычный 4 2" xfId="22"/>
    <cellStyle name="Процентный 2" xfId="15"/>
    <cellStyle name="Финансовый" xfId="13" builtinId="3"/>
    <cellStyle name="Финансовый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election sqref="A1:J1"/>
    </sheetView>
  </sheetViews>
  <sheetFormatPr defaultRowHeight="35.25" customHeight="1" x14ac:dyDescent="0.3"/>
  <cols>
    <col min="8" max="8" width="11.88671875" customWidth="1"/>
    <col min="9" max="9" width="9.109375" style="5" customWidth="1"/>
    <col min="10" max="10" width="10.44140625" style="5" customWidth="1"/>
  </cols>
  <sheetData>
    <row r="1" spans="1:20" ht="35.25" customHeight="1" x14ac:dyDescent="0.35">
      <c r="A1" s="111" t="s">
        <v>99</v>
      </c>
      <c r="B1" s="111"/>
      <c r="C1" s="111"/>
      <c r="D1" s="111"/>
      <c r="E1" s="111"/>
      <c r="F1" s="111"/>
      <c r="G1" s="111"/>
      <c r="H1" s="111"/>
      <c r="I1" s="111"/>
      <c r="J1" s="111"/>
    </row>
    <row r="2" spans="1:20" ht="30" customHeight="1" x14ac:dyDescent="0.3">
      <c r="A2" s="108" t="s">
        <v>52</v>
      </c>
      <c r="B2" s="109"/>
      <c r="C2" s="109"/>
      <c r="D2" s="109"/>
      <c r="E2" s="109"/>
      <c r="F2" s="109"/>
      <c r="G2" s="109"/>
      <c r="H2" s="109"/>
      <c r="I2" s="109"/>
      <c r="J2" s="109"/>
    </row>
    <row r="3" spans="1:20" ht="35.25" customHeight="1" x14ac:dyDescent="0.3">
      <c r="A3" s="107" t="s">
        <v>28</v>
      </c>
      <c r="B3" s="107"/>
      <c r="C3" s="107"/>
      <c r="D3" s="107"/>
      <c r="E3" s="107"/>
      <c r="F3" s="107"/>
      <c r="G3" s="107"/>
      <c r="H3" s="107"/>
      <c r="I3" s="107"/>
      <c r="J3" s="107"/>
      <c r="K3" s="2"/>
      <c r="L3" s="2"/>
      <c r="M3" s="2"/>
      <c r="N3" s="2"/>
      <c r="O3" s="2"/>
      <c r="P3" s="2"/>
      <c r="Q3" s="2"/>
      <c r="R3" s="2"/>
      <c r="S3" s="2"/>
      <c r="T3" s="2"/>
    </row>
    <row r="4" spans="1:20" ht="35.25" customHeight="1" x14ac:dyDescent="0.3">
      <c r="A4" s="112" t="s">
        <v>12</v>
      </c>
      <c r="B4" s="112"/>
      <c r="C4" s="112"/>
      <c r="D4" s="112"/>
      <c r="E4" s="112"/>
      <c r="F4" s="112"/>
      <c r="G4" s="112"/>
      <c r="H4" s="112"/>
      <c r="I4" s="110">
        <v>1984</v>
      </c>
      <c r="J4" s="110"/>
      <c r="K4" s="1"/>
      <c r="L4" s="1"/>
      <c r="M4" s="1"/>
      <c r="N4" s="1"/>
      <c r="O4" s="1"/>
      <c r="P4" s="1"/>
      <c r="Q4" s="1"/>
      <c r="R4" s="1"/>
      <c r="S4" s="3"/>
      <c r="T4" s="3"/>
    </row>
    <row r="5" spans="1:20" ht="35.25" customHeight="1" x14ac:dyDescent="0.3">
      <c r="A5" s="112" t="s">
        <v>13</v>
      </c>
      <c r="B5" s="112"/>
      <c r="C5" s="112"/>
      <c r="D5" s="112"/>
      <c r="E5" s="112"/>
      <c r="F5" s="112"/>
      <c r="G5" s="112"/>
      <c r="H5" s="112"/>
      <c r="I5" s="110">
        <v>9</v>
      </c>
      <c r="J5" s="110"/>
      <c r="K5" s="1"/>
      <c r="L5" s="1"/>
      <c r="M5" s="1"/>
      <c r="N5" s="1"/>
      <c r="O5" s="1"/>
      <c r="P5" s="1"/>
      <c r="Q5" s="1"/>
      <c r="R5" s="1"/>
      <c r="S5" s="3"/>
      <c r="T5" s="3"/>
    </row>
    <row r="6" spans="1:20" ht="35.25" customHeight="1" x14ac:dyDescent="0.3">
      <c r="A6" s="112" t="s">
        <v>14</v>
      </c>
      <c r="B6" s="112"/>
      <c r="C6" s="112"/>
      <c r="D6" s="112"/>
      <c r="E6" s="112"/>
      <c r="F6" s="112"/>
      <c r="G6" s="112"/>
      <c r="H6" s="112"/>
      <c r="I6" s="110">
        <v>207</v>
      </c>
      <c r="J6" s="110"/>
      <c r="K6" s="1"/>
      <c r="L6" s="1"/>
      <c r="M6" s="1"/>
      <c r="N6" s="1"/>
      <c r="O6" s="1"/>
      <c r="P6" s="1"/>
      <c r="Q6" s="1"/>
      <c r="R6" s="1"/>
      <c r="S6" s="3"/>
      <c r="T6" s="3"/>
    </row>
    <row r="7" spans="1:20" ht="35.25" customHeight="1" x14ac:dyDescent="0.3">
      <c r="A7" s="112" t="s">
        <v>15</v>
      </c>
      <c r="B7" s="112"/>
      <c r="C7" s="112"/>
      <c r="D7" s="112"/>
      <c r="E7" s="112"/>
      <c r="F7" s="112"/>
      <c r="G7" s="112"/>
      <c r="H7" s="112"/>
      <c r="I7" s="110">
        <v>6</v>
      </c>
      <c r="J7" s="110"/>
      <c r="K7" s="1"/>
      <c r="L7" s="1"/>
      <c r="M7" s="1"/>
      <c r="N7" s="1"/>
      <c r="O7" s="1"/>
      <c r="P7" s="1"/>
      <c r="Q7" s="1"/>
      <c r="R7" s="1"/>
      <c r="S7" s="3"/>
      <c r="T7" s="3"/>
    </row>
    <row r="8" spans="1:20" ht="35.25" customHeight="1" x14ac:dyDescent="0.3">
      <c r="A8" s="112" t="s">
        <v>16</v>
      </c>
      <c r="B8" s="112"/>
      <c r="C8" s="112"/>
      <c r="D8" s="112"/>
      <c r="E8" s="112"/>
      <c r="F8" s="112"/>
      <c r="G8" s="112"/>
      <c r="H8" s="112"/>
      <c r="I8" s="110">
        <v>6</v>
      </c>
      <c r="J8" s="110"/>
      <c r="K8" s="1"/>
      <c r="L8" s="1"/>
      <c r="M8" s="1"/>
      <c r="N8" s="1"/>
      <c r="O8" s="1"/>
      <c r="P8" s="1"/>
      <c r="Q8" s="1"/>
      <c r="R8" s="1"/>
      <c r="S8" s="3"/>
      <c r="T8" s="3"/>
    </row>
    <row r="9" spans="1:20" ht="35.25" customHeight="1" x14ac:dyDescent="0.3">
      <c r="A9" s="112" t="s">
        <v>17</v>
      </c>
      <c r="B9" s="112"/>
      <c r="C9" s="112"/>
      <c r="D9" s="112"/>
      <c r="E9" s="112"/>
      <c r="F9" s="112"/>
      <c r="G9" s="112"/>
      <c r="H9" s="112"/>
      <c r="I9" s="110" t="s">
        <v>23</v>
      </c>
      <c r="J9" s="110"/>
      <c r="K9" s="1"/>
      <c r="L9" s="1"/>
      <c r="M9" s="1"/>
      <c r="N9" s="1"/>
      <c r="O9" s="1"/>
      <c r="P9" s="1"/>
      <c r="Q9" s="1"/>
      <c r="R9" s="1"/>
      <c r="S9" s="3"/>
      <c r="T9" s="3"/>
    </row>
    <row r="10" spans="1:20" ht="35.25" customHeight="1" x14ac:dyDescent="0.3">
      <c r="A10" s="107" t="s">
        <v>18</v>
      </c>
      <c r="B10" s="107"/>
      <c r="C10" s="107"/>
      <c r="D10" s="107"/>
      <c r="E10" s="107"/>
      <c r="F10" s="107"/>
      <c r="G10" s="107"/>
      <c r="H10" s="107"/>
      <c r="I10" s="110" t="s">
        <v>11</v>
      </c>
      <c r="J10" s="110"/>
      <c r="K10" s="1"/>
      <c r="L10" s="1"/>
      <c r="M10" s="1"/>
      <c r="N10" s="1"/>
      <c r="O10" s="1"/>
      <c r="P10" s="1"/>
      <c r="Q10" s="1"/>
      <c r="R10" s="1"/>
      <c r="S10" s="3"/>
      <c r="T10" s="3"/>
    </row>
    <row r="11" spans="1:20" ht="35.25" customHeight="1" x14ac:dyDescent="0.3">
      <c r="A11" s="107" t="s">
        <v>19</v>
      </c>
      <c r="B11" s="107"/>
      <c r="C11" s="107"/>
      <c r="D11" s="107"/>
      <c r="E11" s="107"/>
      <c r="F11" s="107"/>
      <c r="G11" s="107"/>
      <c r="H11" s="107"/>
      <c r="I11" s="110" t="s">
        <v>11</v>
      </c>
      <c r="J11" s="110"/>
      <c r="K11" s="1"/>
      <c r="L11" s="1"/>
      <c r="M11" s="1"/>
      <c r="N11" s="1"/>
      <c r="O11" s="1"/>
      <c r="P11" s="1"/>
      <c r="Q11" s="1"/>
      <c r="R11" s="1"/>
      <c r="S11" s="3"/>
      <c r="T11" s="3"/>
    </row>
    <row r="12" spans="1:20" ht="35.25" customHeight="1" x14ac:dyDescent="0.3">
      <c r="A12" s="107" t="s">
        <v>20</v>
      </c>
      <c r="B12" s="107"/>
      <c r="C12" s="107"/>
      <c r="D12" s="107"/>
      <c r="E12" s="107"/>
      <c r="F12" s="107"/>
      <c r="G12" s="107"/>
      <c r="H12" s="107"/>
      <c r="I12" s="110" t="s">
        <v>11</v>
      </c>
      <c r="J12" s="110"/>
      <c r="K12" s="1"/>
      <c r="L12" s="1"/>
      <c r="M12" s="1"/>
      <c r="N12" s="1"/>
      <c r="O12" s="1"/>
      <c r="P12" s="1"/>
      <c r="Q12" s="1"/>
      <c r="R12" s="1"/>
      <c r="S12" s="3"/>
      <c r="T12" s="3"/>
    </row>
    <row r="13" spans="1:20" ht="35.25" customHeight="1" x14ac:dyDescent="0.3">
      <c r="A13" s="107" t="s">
        <v>21</v>
      </c>
      <c r="B13" s="107"/>
      <c r="C13" s="107"/>
      <c r="D13" s="107"/>
      <c r="E13" s="107"/>
      <c r="F13" s="107"/>
      <c r="G13" s="107"/>
      <c r="H13" s="107"/>
      <c r="I13" s="110" t="s">
        <v>11</v>
      </c>
      <c r="J13" s="110"/>
      <c r="K13" s="1"/>
      <c r="L13" s="1"/>
      <c r="M13" s="1"/>
      <c r="N13" s="1"/>
      <c r="O13" s="1"/>
      <c r="P13" s="1"/>
      <c r="Q13" s="1"/>
      <c r="R13" s="1"/>
      <c r="S13" s="3"/>
      <c r="T13" s="3"/>
    </row>
    <row r="14" spans="1:20" ht="35.25" customHeight="1" x14ac:dyDescent="0.3">
      <c r="A14" s="107" t="s">
        <v>136</v>
      </c>
      <c r="B14" s="107"/>
      <c r="C14" s="107"/>
      <c r="D14" s="107"/>
      <c r="E14" s="107"/>
      <c r="F14" s="107"/>
      <c r="G14" s="107"/>
      <c r="H14" s="107"/>
      <c r="I14" s="110">
        <v>587</v>
      </c>
      <c r="J14" s="110"/>
      <c r="K14" s="1"/>
      <c r="L14" s="1"/>
      <c r="M14" s="1"/>
      <c r="N14" s="1"/>
      <c r="O14" s="1"/>
      <c r="P14" s="1"/>
      <c r="Q14" s="1"/>
      <c r="R14" s="1"/>
      <c r="S14" s="3"/>
      <c r="T14" s="3"/>
    </row>
    <row r="15" spans="1:20" ht="35.25" customHeight="1" x14ac:dyDescent="0.3">
      <c r="A15" s="107" t="s">
        <v>22</v>
      </c>
      <c r="B15" s="107"/>
      <c r="C15" s="107"/>
      <c r="D15" s="107"/>
      <c r="E15" s="107"/>
      <c r="F15" s="107"/>
      <c r="G15" s="107"/>
      <c r="H15" s="107"/>
      <c r="I15" s="110" t="s">
        <v>62</v>
      </c>
      <c r="J15" s="110"/>
      <c r="K15" s="1"/>
      <c r="L15" s="1"/>
      <c r="M15" s="1"/>
      <c r="N15" s="1"/>
      <c r="O15" s="1"/>
      <c r="P15" s="1"/>
      <c r="Q15" s="1"/>
      <c r="R15" s="1"/>
      <c r="S15" s="3"/>
      <c r="T15" s="3"/>
    </row>
    <row r="16" spans="1:20" ht="35.25" customHeight="1" x14ac:dyDescent="0.3">
      <c r="A16" s="107" t="s">
        <v>24</v>
      </c>
      <c r="B16" s="107"/>
      <c r="C16" s="107"/>
      <c r="D16" s="107"/>
      <c r="E16" s="107"/>
      <c r="F16" s="107"/>
      <c r="G16" s="107"/>
      <c r="H16" s="107"/>
      <c r="I16" s="110" t="s">
        <v>61</v>
      </c>
      <c r="J16" s="110"/>
      <c r="K16" s="1"/>
      <c r="L16" s="2"/>
      <c r="M16" s="2"/>
      <c r="N16" s="2"/>
      <c r="O16" s="2"/>
      <c r="P16" s="2"/>
      <c r="Q16" s="2"/>
      <c r="R16" s="2"/>
      <c r="S16" s="4"/>
      <c r="T16" s="4"/>
    </row>
    <row r="17" spans="1:20" ht="35.25" customHeight="1" x14ac:dyDescent="0.3">
      <c r="A17" s="107" t="s">
        <v>25</v>
      </c>
      <c r="B17" s="107"/>
      <c r="C17" s="107"/>
      <c r="D17" s="107"/>
      <c r="E17" s="107"/>
      <c r="F17" s="107"/>
      <c r="G17" s="107"/>
      <c r="H17" s="107"/>
      <c r="I17" s="110" t="s">
        <v>57</v>
      </c>
      <c r="J17" s="110"/>
      <c r="K17" s="1"/>
      <c r="L17" s="2"/>
      <c r="M17" s="2"/>
      <c r="N17" s="2"/>
      <c r="O17" s="2"/>
      <c r="P17" s="2"/>
      <c r="Q17" s="2"/>
      <c r="R17" s="2"/>
      <c r="S17" s="4"/>
      <c r="T17" s="4"/>
    </row>
    <row r="18" spans="1:20" ht="35.25" customHeight="1" x14ac:dyDescent="0.3">
      <c r="A18" s="107" t="s">
        <v>58</v>
      </c>
      <c r="B18" s="107"/>
      <c r="C18" s="107"/>
      <c r="D18" s="107"/>
      <c r="E18" s="107"/>
      <c r="F18" s="107"/>
      <c r="G18" s="107"/>
      <c r="H18" s="107"/>
      <c r="I18" s="110" t="s">
        <v>59</v>
      </c>
      <c r="J18" s="110"/>
      <c r="K18" s="1"/>
      <c r="L18" s="1"/>
      <c r="M18" s="1"/>
      <c r="N18" s="1"/>
      <c r="O18" s="1"/>
      <c r="P18" s="1"/>
      <c r="Q18" s="1"/>
      <c r="R18" s="1"/>
      <c r="S18" s="3"/>
      <c r="T18" s="3"/>
    </row>
  </sheetData>
  <mergeCells count="33">
    <mergeCell ref="A17:H17"/>
    <mergeCell ref="A18:H18"/>
    <mergeCell ref="I17:J17"/>
    <mergeCell ref="I18:J18"/>
    <mergeCell ref="A4:H4"/>
    <mergeCell ref="A5:H5"/>
    <mergeCell ref="A6:H6"/>
    <mergeCell ref="A7:H7"/>
    <mergeCell ref="A8:H8"/>
    <mergeCell ref="I15:J15"/>
    <mergeCell ref="I16:J16"/>
    <mergeCell ref="A9:H9"/>
    <mergeCell ref="A10:H10"/>
    <mergeCell ref="A11:H11"/>
    <mergeCell ref="A12:H12"/>
    <mergeCell ref="A16:H16"/>
    <mergeCell ref="A1:J1"/>
    <mergeCell ref="I4:J4"/>
    <mergeCell ref="I5:J5"/>
    <mergeCell ref="I6:J6"/>
    <mergeCell ref="I7:J7"/>
    <mergeCell ref="A13:H13"/>
    <mergeCell ref="A2:J2"/>
    <mergeCell ref="A3:J3"/>
    <mergeCell ref="A14:H14"/>
    <mergeCell ref="A15:H15"/>
    <mergeCell ref="I8:J8"/>
    <mergeCell ref="I9:J9"/>
    <mergeCell ref="I10:J10"/>
    <mergeCell ref="I11:J11"/>
    <mergeCell ref="I12:J12"/>
    <mergeCell ref="I13:J13"/>
    <mergeCell ref="I14:J14"/>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3" workbookViewId="0">
      <selection activeCell="G10" sqref="G10:H10"/>
    </sheetView>
  </sheetViews>
  <sheetFormatPr defaultColWidth="9.109375" defaultRowHeight="14.4" x14ac:dyDescent="0.3"/>
  <cols>
    <col min="1" max="1" width="8.109375" style="23" customWidth="1"/>
    <col min="2" max="2" width="19" style="23" customWidth="1"/>
    <col min="3" max="3" width="16.44140625" style="23" customWidth="1"/>
    <col min="4" max="4" width="12.5546875" style="23" customWidth="1"/>
    <col min="5" max="5" width="14.44140625" style="23" customWidth="1"/>
    <col min="6" max="6" width="11.44140625" style="23" customWidth="1"/>
    <col min="7" max="7" width="10.5546875" style="23" customWidth="1"/>
    <col min="8" max="8" width="16.6640625" style="23" customWidth="1"/>
    <col min="9" max="16384" width="9.109375" style="24"/>
  </cols>
  <sheetData>
    <row r="1" spans="1:8" ht="16.8" hidden="1" x14ac:dyDescent="0.3">
      <c r="A1" s="20"/>
      <c r="B1" s="20"/>
      <c r="C1" s="21"/>
      <c r="D1" s="21"/>
      <c r="E1" s="22"/>
    </row>
    <row r="2" spans="1:8" ht="17.399999999999999" hidden="1" thickBot="1" x14ac:dyDescent="0.35">
      <c r="A2" s="25"/>
      <c r="B2" s="25"/>
      <c r="C2" s="26"/>
      <c r="D2" s="26"/>
      <c r="E2" s="27" t="s">
        <v>0</v>
      </c>
    </row>
    <row r="3" spans="1:8" ht="43.5" customHeight="1" x14ac:dyDescent="0.3"/>
    <row r="4" spans="1:8" ht="15" customHeight="1" x14ac:dyDescent="0.3">
      <c r="A4" s="134" t="s">
        <v>100</v>
      </c>
      <c r="B4" s="134"/>
      <c r="C4" s="134"/>
      <c r="D4" s="134"/>
      <c r="E4" s="134"/>
      <c r="F4" s="134"/>
      <c r="G4" s="134"/>
      <c r="H4" s="134"/>
    </row>
    <row r="5" spans="1:8" x14ac:dyDescent="0.3">
      <c r="A5" s="142"/>
      <c r="B5" s="142"/>
      <c r="C5" s="142"/>
      <c r="D5" s="142"/>
      <c r="E5" s="142"/>
      <c r="F5" s="142"/>
      <c r="G5" s="142"/>
      <c r="H5" s="142"/>
    </row>
    <row r="6" spans="1:8" s="28" customFormat="1" ht="36" customHeight="1" x14ac:dyDescent="0.3">
      <c r="A6" s="65" t="s">
        <v>1</v>
      </c>
      <c r="B6" s="135" t="s">
        <v>101</v>
      </c>
      <c r="C6" s="136"/>
      <c r="D6" s="136"/>
      <c r="E6" s="65" t="s">
        <v>26</v>
      </c>
      <c r="F6" s="65" t="s">
        <v>27</v>
      </c>
      <c r="G6" s="137" t="s">
        <v>10</v>
      </c>
      <c r="H6" s="137"/>
    </row>
    <row r="7" spans="1:8" x14ac:dyDescent="0.3">
      <c r="A7" s="65"/>
      <c r="B7" s="143"/>
      <c r="C7" s="143"/>
      <c r="D7" s="143"/>
      <c r="E7" s="66"/>
      <c r="F7" s="67"/>
      <c r="G7" s="144"/>
      <c r="H7" s="144"/>
    </row>
    <row r="8" spans="1:8" ht="31.5" customHeight="1" x14ac:dyDescent="0.3"/>
    <row r="9" spans="1:8" ht="63.75" customHeight="1" x14ac:dyDescent="0.3">
      <c r="A9" s="138" t="s">
        <v>134</v>
      </c>
      <c r="B9" s="138"/>
      <c r="C9" s="138"/>
      <c r="D9" s="138"/>
      <c r="E9" s="138"/>
      <c r="F9" s="138"/>
      <c r="G9" s="138"/>
      <c r="H9" s="138"/>
    </row>
    <row r="10" spans="1:8" ht="111.75" customHeight="1" thickBot="1" x14ac:dyDescent="0.35">
      <c r="A10" s="139" t="s">
        <v>152</v>
      </c>
      <c r="B10" s="139"/>
      <c r="C10" s="140" t="s">
        <v>102</v>
      </c>
      <c r="D10" s="140"/>
      <c r="E10" s="141" t="s">
        <v>103</v>
      </c>
      <c r="F10" s="141"/>
      <c r="G10" s="141" t="s">
        <v>104</v>
      </c>
      <c r="H10" s="141"/>
    </row>
    <row r="11" spans="1:8" ht="15" thickBot="1" x14ac:dyDescent="0.35">
      <c r="A11" s="117">
        <v>71379.039999999994</v>
      </c>
      <c r="B11" s="118"/>
      <c r="C11" s="119">
        <v>54288</v>
      </c>
      <c r="D11" s="120"/>
      <c r="E11" s="119"/>
      <c r="F11" s="120"/>
      <c r="G11" s="117">
        <f>A11+C11-E11</f>
        <v>125667.04</v>
      </c>
      <c r="H11" s="118"/>
    </row>
    <row r="12" spans="1:8" ht="13.5" customHeight="1" x14ac:dyDescent="0.3"/>
    <row r="13" spans="1:8" ht="48" customHeight="1" x14ac:dyDescent="0.3">
      <c r="A13" s="116" t="s">
        <v>105</v>
      </c>
      <c r="B13" s="116"/>
      <c r="C13" s="116"/>
      <c r="D13" s="116"/>
      <c r="E13" s="116"/>
      <c r="F13" s="116"/>
      <c r="G13" s="116"/>
      <c r="H13" s="116"/>
    </row>
    <row r="14" spans="1:8" ht="32.25" customHeight="1" x14ac:dyDescent="0.3">
      <c r="A14" s="116" t="s">
        <v>86</v>
      </c>
      <c r="B14" s="116"/>
      <c r="C14" s="116"/>
      <c r="D14" s="116"/>
      <c r="E14" s="116"/>
      <c r="F14" s="116"/>
      <c r="G14" s="116"/>
      <c r="H14" s="116"/>
    </row>
    <row r="15" spans="1:8" ht="12.75" customHeight="1" x14ac:dyDescent="0.3"/>
    <row r="16" spans="1:8" ht="24" customHeight="1" x14ac:dyDescent="0.3">
      <c r="A16" s="113" t="s">
        <v>9</v>
      </c>
      <c r="B16" s="113"/>
      <c r="C16" s="113"/>
      <c r="D16" s="113"/>
      <c r="E16" s="113"/>
      <c r="F16" s="113"/>
      <c r="G16" s="113"/>
      <c r="H16" s="113"/>
    </row>
    <row r="17" spans="1:8" ht="15" thickBot="1" x14ac:dyDescent="0.35">
      <c r="A17" s="29"/>
    </row>
    <row r="18" spans="1:8" ht="68.25" customHeight="1" thickBot="1" x14ac:dyDescent="0.35">
      <c r="A18" s="30" t="s">
        <v>5</v>
      </c>
      <c r="B18" s="114" t="s">
        <v>6</v>
      </c>
      <c r="C18" s="115"/>
      <c r="D18" s="114" t="s">
        <v>7</v>
      </c>
      <c r="E18" s="121"/>
      <c r="F18" s="115"/>
      <c r="G18" s="122" t="s">
        <v>8</v>
      </c>
      <c r="H18" s="123"/>
    </row>
    <row r="19" spans="1:8" s="19" customFormat="1" ht="16.2" thickBot="1" x14ac:dyDescent="0.35">
      <c r="A19" s="31">
        <v>2017</v>
      </c>
      <c r="B19" s="129">
        <v>101097.44</v>
      </c>
      <c r="C19" s="130"/>
      <c r="D19" s="129">
        <v>74937.63</v>
      </c>
      <c r="E19" s="131"/>
      <c r="F19" s="130"/>
      <c r="G19" s="132">
        <v>0</v>
      </c>
      <c r="H19" s="133"/>
    </row>
    <row r="20" spans="1:8" s="19" customFormat="1" ht="16.2" thickBot="1" x14ac:dyDescent="0.35">
      <c r="A20" s="32" t="s">
        <v>55</v>
      </c>
      <c r="B20" s="124">
        <f>SUM(B19:B19)</f>
        <v>101097.44</v>
      </c>
      <c r="C20" s="125"/>
      <c r="D20" s="124">
        <f>SUM(D19:D19)</f>
        <v>74937.63</v>
      </c>
      <c r="E20" s="126"/>
      <c r="F20" s="125"/>
      <c r="G20" s="127">
        <f>G19</f>
        <v>0</v>
      </c>
      <c r="H20" s="128"/>
    </row>
    <row r="21" spans="1:8" ht="25.5" customHeight="1" x14ac:dyDescent="0.3"/>
    <row r="23" spans="1:8" x14ac:dyDescent="0.3">
      <c r="B23" s="90"/>
      <c r="C23" s="90"/>
    </row>
    <row r="24" spans="1:8" x14ac:dyDescent="0.3">
      <c r="B24" s="91"/>
      <c r="C24" s="91"/>
    </row>
    <row r="25" spans="1:8" x14ac:dyDescent="0.3">
      <c r="B25" s="91"/>
      <c r="C25" s="91"/>
    </row>
  </sheetData>
  <mergeCells count="27">
    <mergeCell ref="A4:H4"/>
    <mergeCell ref="B6:D6"/>
    <mergeCell ref="G6:H6"/>
    <mergeCell ref="A9:H9"/>
    <mergeCell ref="A10:B10"/>
    <mergeCell ref="C10:D10"/>
    <mergeCell ref="E10:F10"/>
    <mergeCell ref="G10:H10"/>
    <mergeCell ref="A5:H5"/>
    <mergeCell ref="B7:D7"/>
    <mergeCell ref="G7:H7"/>
    <mergeCell ref="B20:C20"/>
    <mergeCell ref="D20:F20"/>
    <mergeCell ref="G20:H20"/>
    <mergeCell ref="B19:C19"/>
    <mergeCell ref="D19:F19"/>
    <mergeCell ref="G19:H19"/>
    <mergeCell ref="A16:H16"/>
    <mergeCell ref="B18:C18"/>
    <mergeCell ref="A13:H13"/>
    <mergeCell ref="A14:H14"/>
    <mergeCell ref="A11:B11"/>
    <mergeCell ref="C11:D11"/>
    <mergeCell ref="E11:F11"/>
    <mergeCell ref="G11:H11"/>
    <mergeCell ref="D18:F18"/>
    <mergeCell ref="G18:H18"/>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38"/>
  <sheetViews>
    <sheetView zoomScale="91" zoomScaleNormal="91" workbookViewId="0">
      <selection activeCell="E40" sqref="E40"/>
    </sheetView>
  </sheetViews>
  <sheetFormatPr defaultColWidth="16.88671875" defaultRowHeight="14.4" x14ac:dyDescent="0.3"/>
  <cols>
    <col min="1" max="1" width="40.5546875" style="18" customWidth="1"/>
    <col min="2" max="2" width="14.33203125" style="12" customWidth="1"/>
    <col min="3" max="3" width="14.44140625" style="17" customWidth="1"/>
    <col min="4" max="4" width="13.5546875" style="17" customWidth="1"/>
    <col min="5" max="5" width="12.88671875" style="17" customWidth="1"/>
    <col min="6" max="6" width="0.5546875" style="17" customWidth="1"/>
    <col min="7" max="9" width="16.88671875" style="17"/>
    <col min="10" max="16384" width="16.88671875" style="16"/>
  </cols>
  <sheetData>
    <row r="1" spans="1:10" ht="51.75" customHeight="1" x14ac:dyDescent="0.3">
      <c r="A1" s="145" t="s">
        <v>87</v>
      </c>
      <c r="B1" s="146"/>
      <c r="C1" s="146"/>
      <c r="D1" s="146"/>
      <c r="E1" s="146"/>
      <c r="F1" s="146"/>
      <c r="G1" s="15"/>
      <c r="H1" s="15"/>
      <c r="I1" s="15"/>
      <c r="J1" s="6"/>
    </row>
    <row r="2" spans="1:10" ht="54.75" customHeight="1" x14ac:dyDescent="0.3">
      <c r="A2" s="147" t="s">
        <v>29</v>
      </c>
      <c r="B2" s="147" t="s">
        <v>60</v>
      </c>
      <c r="C2" s="147" t="s">
        <v>68</v>
      </c>
      <c r="D2" s="147" t="s">
        <v>69</v>
      </c>
      <c r="E2" s="57" t="s">
        <v>70</v>
      </c>
      <c r="F2" s="19"/>
      <c r="G2" s="13"/>
      <c r="H2" s="13"/>
      <c r="I2" s="13"/>
      <c r="J2" s="6"/>
    </row>
    <row r="3" spans="1:10" x14ac:dyDescent="0.3">
      <c r="A3" s="148"/>
      <c r="B3" s="148"/>
      <c r="C3" s="148"/>
      <c r="D3" s="148"/>
      <c r="E3" s="54" t="s">
        <v>30</v>
      </c>
      <c r="F3" s="19"/>
      <c r="G3" s="7"/>
      <c r="H3" s="7"/>
      <c r="I3" s="7"/>
      <c r="J3" s="6"/>
    </row>
    <row r="4" spans="1:10" x14ac:dyDescent="0.3">
      <c r="A4" s="55" t="s">
        <v>88</v>
      </c>
      <c r="B4" s="56">
        <v>0</v>
      </c>
      <c r="C4" s="56">
        <v>388803.72</v>
      </c>
      <c r="D4" s="56">
        <v>319360.82</v>
      </c>
      <c r="E4" s="56">
        <v>69442.899999999994</v>
      </c>
      <c r="F4" s="19"/>
      <c r="G4" s="7"/>
      <c r="H4" s="7"/>
      <c r="I4" s="7"/>
      <c r="J4" s="6"/>
    </row>
    <row r="5" spans="1:10" x14ac:dyDescent="0.3">
      <c r="A5" s="55" t="s">
        <v>89</v>
      </c>
      <c r="B5" s="56">
        <v>0</v>
      </c>
      <c r="C5" s="56">
        <v>177348.96</v>
      </c>
      <c r="D5" s="56">
        <v>145673.09</v>
      </c>
      <c r="E5" s="56">
        <v>31675.87</v>
      </c>
      <c r="F5" s="19"/>
      <c r="G5" s="7"/>
      <c r="H5" s="8"/>
      <c r="I5" s="7"/>
      <c r="J5" s="6"/>
    </row>
    <row r="6" spans="1:10" x14ac:dyDescent="0.3">
      <c r="A6" s="55" t="s">
        <v>90</v>
      </c>
      <c r="B6" s="56">
        <v>0</v>
      </c>
      <c r="C6" s="56">
        <v>44715.66</v>
      </c>
      <c r="D6" s="56">
        <v>36729.230000000003</v>
      </c>
      <c r="E6" s="56">
        <v>7986.43</v>
      </c>
      <c r="F6" s="19"/>
      <c r="G6" s="9"/>
      <c r="H6" s="9"/>
      <c r="I6" s="10"/>
      <c r="J6" s="6"/>
    </row>
    <row r="7" spans="1:10" x14ac:dyDescent="0.3">
      <c r="A7" s="55" t="s">
        <v>91</v>
      </c>
      <c r="B7" s="56">
        <v>0</v>
      </c>
      <c r="C7" s="56">
        <v>8338.26</v>
      </c>
      <c r="D7" s="56">
        <v>6848.89</v>
      </c>
      <c r="E7" s="56">
        <v>1489.37</v>
      </c>
      <c r="F7" s="19"/>
      <c r="G7" s="11"/>
      <c r="H7" s="9"/>
      <c r="I7" s="9"/>
      <c r="J7" s="6"/>
    </row>
    <row r="8" spans="1:10" x14ac:dyDescent="0.3">
      <c r="A8" s="55" t="s">
        <v>92</v>
      </c>
      <c r="B8" s="56">
        <v>0</v>
      </c>
      <c r="C8" s="56">
        <v>8338.26</v>
      </c>
      <c r="D8" s="56">
        <v>6848.92</v>
      </c>
      <c r="E8" s="56">
        <v>1489.34</v>
      </c>
      <c r="F8" s="19"/>
      <c r="J8" s="6"/>
    </row>
    <row r="9" spans="1:10" x14ac:dyDescent="0.3">
      <c r="A9" s="55" t="s">
        <v>93</v>
      </c>
      <c r="B9" s="56">
        <v>0</v>
      </c>
      <c r="C9" s="56">
        <v>3792.48</v>
      </c>
      <c r="D9" s="56">
        <v>3115.09</v>
      </c>
      <c r="E9" s="56">
        <v>677.39</v>
      </c>
      <c r="F9" s="19"/>
      <c r="G9" s="13"/>
      <c r="H9" s="13"/>
      <c r="I9" s="14"/>
      <c r="J9" s="6"/>
    </row>
    <row r="10" spans="1:10" x14ac:dyDescent="0.3">
      <c r="A10" s="55" t="s">
        <v>31</v>
      </c>
      <c r="B10" s="56">
        <v>8341.61</v>
      </c>
      <c r="C10" s="56">
        <v>0</v>
      </c>
      <c r="D10" s="56">
        <v>3565.67</v>
      </c>
      <c r="E10" s="56">
        <v>4775.9399999999996</v>
      </c>
      <c r="F10" s="19"/>
      <c r="G10" s="13"/>
      <c r="H10" s="13"/>
      <c r="I10" s="14"/>
      <c r="J10" s="6"/>
    </row>
    <row r="11" spans="1:10" x14ac:dyDescent="0.3">
      <c r="A11" s="55" t="s">
        <v>32</v>
      </c>
      <c r="B11" s="56">
        <v>118394.97</v>
      </c>
      <c r="C11" s="56">
        <v>964050.78</v>
      </c>
      <c r="D11" s="56">
        <v>940947.67</v>
      </c>
      <c r="E11" s="56">
        <v>141498.07999999999</v>
      </c>
      <c r="F11" s="19"/>
      <c r="G11" s="13"/>
      <c r="H11" s="13"/>
      <c r="I11" s="14"/>
      <c r="J11" s="6"/>
    </row>
    <row r="12" spans="1:10" x14ac:dyDescent="0.3">
      <c r="A12" s="55" t="s">
        <v>33</v>
      </c>
      <c r="B12" s="56">
        <v>231376.52</v>
      </c>
      <c r="C12" s="56">
        <v>886496.1</v>
      </c>
      <c r="D12" s="56">
        <v>1018804.91</v>
      </c>
      <c r="E12" s="56">
        <v>99067.71</v>
      </c>
      <c r="F12" s="19"/>
      <c r="J12" s="6"/>
    </row>
    <row r="13" spans="1:10" x14ac:dyDescent="0.3">
      <c r="A13" s="55" t="s">
        <v>34</v>
      </c>
      <c r="B13" s="56">
        <v>1581.39</v>
      </c>
      <c r="C13" s="56">
        <v>10611</v>
      </c>
      <c r="D13" s="56">
        <v>10708.38</v>
      </c>
      <c r="E13" s="56">
        <v>1484.01</v>
      </c>
      <c r="F13" s="19"/>
      <c r="J13" s="6"/>
    </row>
    <row r="14" spans="1:10" x14ac:dyDescent="0.3">
      <c r="A14" s="55" t="s">
        <v>35</v>
      </c>
      <c r="B14" s="56">
        <v>7115.94</v>
      </c>
      <c r="C14" s="56">
        <v>54569.16</v>
      </c>
      <c r="D14" s="56">
        <v>53793.42</v>
      </c>
      <c r="E14" s="56">
        <v>7891.68</v>
      </c>
      <c r="F14" s="19"/>
      <c r="J14" s="6"/>
    </row>
    <row r="15" spans="1:10" x14ac:dyDescent="0.3">
      <c r="A15" s="55" t="s">
        <v>36</v>
      </c>
      <c r="B15" s="56">
        <v>89340.21</v>
      </c>
      <c r="C15" s="56">
        <v>560090.16</v>
      </c>
      <c r="D15" s="56">
        <v>572543.88</v>
      </c>
      <c r="E15" s="56">
        <v>76886.490000000005</v>
      </c>
      <c r="F15" s="19"/>
      <c r="J15" s="6"/>
    </row>
    <row r="16" spans="1:10" x14ac:dyDescent="0.3">
      <c r="A16" s="55" t="s">
        <v>37</v>
      </c>
      <c r="B16" s="56">
        <v>67202.64</v>
      </c>
      <c r="C16" s="56">
        <v>502489.08</v>
      </c>
      <c r="D16" s="56">
        <v>497362.54</v>
      </c>
      <c r="E16" s="56">
        <v>72329.179999999993</v>
      </c>
      <c r="F16" s="19"/>
      <c r="J16" s="6"/>
    </row>
    <row r="17" spans="1:10" x14ac:dyDescent="0.3">
      <c r="A17" s="55" t="s">
        <v>38</v>
      </c>
      <c r="B17" s="56">
        <v>77283.41</v>
      </c>
      <c r="C17" s="56">
        <v>444134.88</v>
      </c>
      <c r="D17" s="56">
        <v>462109.35</v>
      </c>
      <c r="E17" s="56">
        <v>59308.94</v>
      </c>
      <c r="F17" s="19"/>
      <c r="J17" s="6"/>
    </row>
    <row r="18" spans="1:10" x14ac:dyDescent="0.3">
      <c r="A18" s="55" t="s">
        <v>54</v>
      </c>
      <c r="B18" s="56">
        <v>14162.7</v>
      </c>
      <c r="C18" s="56">
        <v>56084.639999999999</v>
      </c>
      <c r="D18" s="56">
        <v>64234.03</v>
      </c>
      <c r="E18" s="56">
        <v>6013.31</v>
      </c>
      <c r="F18" s="19"/>
      <c r="J18" s="6"/>
    </row>
    <row r="19" spans="1:10" x14ac:dyDescent="0.3">
      <c r="A19" s="55" t="s">
        <v>39</v>
      </c>
      <c r="B19" s="56">
        <v>74.44</v>
      </c>
      <c r="C19" s="56">
        <v>0</v>
      </c>
      <c r="D19" s="56">
        <v>36.5</v>
      </c>
      <c r="E19" s="56">
        <v>37.94</v>
      </c>
      <c r="F19" s="19"/>
      <c r="J19" s="6"/>
    </row>
    <row r="20" spans="1:10" x14ac:dyDescent="0.3">
      <c r="A20" s="55" t="s">
        <v>40</v>
      </c>
      <c r="B20" s="56">
        <v>0.04</v>
      </c>
      <c r="C20" s="56">
        <v>0</v>
      </c>
      <c r="D20" s="56">
        <v>0.02</v>
      </c>
      <c r="E20" s="56">
        <v>0.02</v>
      </c>
      <c r="F20" s="19"/>
      <c r="J20" s="6"/>
    </row>
    <row r="21" spans="1:10" x14ac:dyDescent="0.3">
      <c r="A21" s="55" t="s">
        <v>3</v>
      </c>
      <c r="B21" s="56">
        <v>1140086.74</v>
      </c>
      <c r="C21" s="56">
        <v>5118559.88</v>
      </c>
      <c r="D21" s="56">
        <v>4753819.04</v>
      </c>
      <c r="E21" s="56">
        <v>1504827.58</v>
      </c>
      <c r="F21" s="19"/>
      <c r="J21" s="6"/>
    </row>
    <row r="22" spans="1:10" x14ac:dyDescent="0.3">
      <c r="A22" s="55" t="s">
        <v>41</v>
      </c>
      <c r="B22" s="56">
        <v>131570.01</v>
      </c>
      <c r="C22" s="56">
        <v>650946.84</v>
      </c>
      <c r="D22" s="56">
        <v>608209.03</v>
      </c>
      <c r="E22" s="56">
        <v>174307.82</v>
      </c>
      <c r="F22" s="19"/>
      <c r="J22" s="6"/>
    </row>
    <row r="23" spans="1:10" x14ac:dyDescent="0.3">
      <c r="A23" s="55" t="s">
        <v>42</v>
      </c>
      <c r="B23" s="56">
        <v>7433.49</v>
      </c>
      <c r="C23" s="56">
        <v>0</v>
      </c>
      <c r="D23" s="56">
        <v>3361.71</v>
      </c>
      <c r="E23" s="56">
        <v>4071.78</v>
      </c>
      <c r="F23" s="19"/>
      <c r="J23" s="6"/>
    </row>
    <row r="24" spans="1:10" x14ac:dyDescent="0.3">
      <c r="A24" s="55" t="s">
        <v>4</v>
      </c>
      <c r="B24" s="56">
        <v>197016.4</v>
      </c>
      <c r="C24" s="56">
        <v>934516.57</v>
      </c>
      <c r="D24" s="56">
        <v>890905.55</v>
      </c>
      <c r="E24" s="56">
        <v>240627.42</v>
      </c>
      <c r="F24" s="19"/>
      <c r="G24" s="9"/>
      <c r="H24" s="9"/>
      <c r="I24" s="10"/>
      <c r="J24" s="6"/>
    </row>
    <row r="25" spans="1:10" x14ac:dyDescent="0.3">
      <c r="A25" s="55" t="s">
        <v>43</v>
      </c>
      <c r="B25" s="56">
        <v>169572.6</v>
      </c>
      <c r="C25" s="56">
        <v>1074704.8799999999</v>
      </c>
      <c r="D25" s="56">
        <v>1094317.47</v>
      </c>
      <c r="E25" s="56">
        <v>149960.01</v>
      </c>
      <c r="F25" s="19"/>
      <c r="G25" s="9"/>
      <c r="H25" s="9"/>
      <c r="I25" s="9"/>
      <c r="J25" s="6"/>
    </row>
    <row r="26" spans="1:10" x14ac:dyDescent="0.3">
      <c r="A26" s="55" t="s">
        <v>44</v>
      </c>
      <c r="B26" s="56">
        <v>32613.360000000001</v>
      </c>
      <c r="C26" s="56">
        <v>237223.44</v>
      </c>
      <c r="D26" s="56">
        <v>235577.43</v>
      </c>
      <c r="E26" s="56">
        <v>34259.370000000003</v>
      </c>
      <c r="F26" s="19"/>
      <c r="G26" s="13"/>
      <c r="H26" s="13"/>
      <c r="I26" s="14"/>
      <c r="J26" s="6"/>
    </row>
    <row r="27" spans="1:10" x14ac:dyDescent="0.3">
      <c r="A27" s="55" t="s">
        <v>45</v>
      </c>
      <c r="B27" s="56">
        <v>14885.91</v>
      </c>
      <c r="C27" s="56">
        <v>101682.17</v>
      </c>
      <c r="D27" s="56">
        <v>98937.15</v>
      </c>
      <c r="E27" s="56">
        <v>17630.93</v>
      </c>
      <c r="F27" s="19"/>
      <c r="G27" s="13"/>
      <c r="H27" s="13"/>
      <c r="I27" s="14"/>
      <c r="J27" s="6"/>
    </row>
    <row r="28" spans="1:10" x14ac:dyDescent="0.3">
      <c r="A28" s="55" t="s">
        <v>46</v>
      </c>
      <c r="B28" s="56">
        <v>170.7</v>
      </c>
      <c r="C28" s="56">
        <v>0</v>
      </c>
      <c r="D28" s="56">
        <v>12.55</v>
      </c>
      <c r="E28" s="56">
        <v>158.15</v>
      </c>
      <c r="F28" s="19"/>
      <c r="G28" s="13"/>
      <c r="H28" s="13"/>
      <c r="I28" s="13"/>
      <c r="J28" s="6"/>
    </row>
    <row r="29" spans="1:10" x14ac:dyDescent="0.3">
      <c r="A29" s="55" t="s">
        <v>2</v>
      </c>
      <c r="B29" s="56">
        <v>39136.230000000003</v>
      </c>
      <c r="C29" s="56">
        <v>150064.92000000001</v>
      </c>
      <c r="D29" s="56">
        <v>172449.85</v>
      </c>
      <c r="E29" s="56">
        <v>16751.3</v>
      </c>
      <c r="F29" s="19"/>
      <c r="G29" s="13"/>
      <c r="H29" s="13"/>
      <c r="I29" s="14"/>
      <c r="J29" s="6"/>
    </row>
    <row r="30" spans="1:10" x14ac:dyDescent="0.3">
      <c r="A30" s="55" t="s">
        <v>47</v>
      </c>
      <c r="B30" s="56">
        <v>269147.67</v>
      </c>
      <c r="C30" s="56">
        <v>1118236.3400000001</v>
      </c>
      <c r="D30" s="56">
        <v>1042535.54</v>
      </c>
      <c r="E30" s="56">
        <v>344848.47</v>
      </c>
      <c r="F30" s="19"/>
      <c r="G30" s="13"/>
      <c r="H30" s="13"/>
      <c r="I30" s="14"/>
      <c r="J30" s="6"/>
    </row>
    <row r="31" spans="1:10" x14ac:dyDescent="0.3">
      <c r="A31" s="55" t="s">
        <v>48</v>
      </c>
      <c r="B31" s="56">
        <v>4706.8</v>
      </c>
      <c r="C31" s="56">
        <v>0</v>
      </c>
      <c r="D31" s="56">
        <v>2244.31</v>
      </c>
      <c r="E31" s="56">
        <v>2462.4899999999998</v>
      </c>
      <c r="F31" s="19"/>
      <c r="G31" s="9"/>
      <c r="H31" s="9"/>
      <c r="I31" s="9"/>
      <c r="J31" s="6"/>
    </row>
    <row r="32" spans="1:10" x14ac:dyDescent="0.3">
      <c r="A32" s="55" t="s">
        <v>94</v>
      </c>
      <c r="B32" s="56">
        <v>0</v>
      </c>
      <c r="C32" s="56">
        <v>507035.94</v>
      </c>
      <c r="D32" s="56">
        <v>416475.95</v>
      </c>
      <c r="E32" s="56">
        <v>90559.99</v>
      </c>
      <c r="F32" s="19"/>
      <c r="G32" s="13"/>
      <c r="H32" s="13"/>
      <c r="I32" s="13"/>
      <c r="J32" s="6"/>
    </row>
    <row r="33" spans="1:10" x14ac:dyDescent="0.3">
      <c r="A33" s="55" t="s">
        <v>95</v>
      </c>
      <c r="B33" s="56">
        <v>0</v>
      </c>
      <c r="C33" s="56">
        <v>150064.92000000001</v>
      </c>
      <c r="D33" s="56">
        <v>123293.4</v>
      </c>
      <c r="E33" s="56">
        <v>26771.52</v>
      </c>
      <c r="F33" s="19"/>
      <c r="G33" s="10"/>
      <c r="H33" s="10"/>
      <c r="I33" s="10"/>
      <c r="J33" s="6"/>
    </row>
    <row r="34" spans="1:10" x14ac:dyDescent="0.3">
      <c r="A34" s="55" t="s">
        <v>49</v>
      </c>
      <c r="B34" s="56">
        <v>97602.41</v>
      </c>
      <c r="C34" s="56">
        <v>762660.04</v>
      </c>
      <c r="D34" s="56">
        <v>750413.04</v>
      </c>
      <c r="E34" s="56">
        <v>109849.41</v>
      </c>
      <c r="F34" s="19"/>
    </row>
    <row r="35" spans="1:10" x14ac:dyDescent="0.3">
      <c r="A35" s="55" t="s">
        <v>50</v>
      </c>
      <c r="B35" s="56">
        <v>47418.720000000001</v>
      </c>
      <c r="C35" s="56">
        <v>69485.960000000006</v>
      </c>
      <c r="D35" s="56">
        <v>52958.33</v>
      </c>
      <c r="E35" s="56">
        <v>63946.35</v>
      </c>
      <c r="F35" s="19"/>
    </row>
    <row r="36" spans="1:10" x14ac:dyDescent="0.3">
      <c r="A36" s="55" t="s">
        <v>96</v>
      </c>
      <c r="B36" s="56">
        <v>0</v>
      </c>
      <c r="C36" s="56">
        <v>15373.25</v>
      </c>
      <c r="D36" s="56">
        <v>6614.04</v>
      </c>
      <c r="E36" s="56">
        <v>8759.2099999999991</v>
      </c>
      <c r="F36" s="19"/>
    </row>
    <row r="37" spans="1:10" x14ac:dyDescent="0.3">
      <c r="A37" s="55" t="s">
        <v>97</v>
      </c>
      <c r="B37" s="56">
        <v>0</v>
      </c>
      <c r="C37" s="56">
        <v>45970.25</v>
      </c>
      <c r="D37" s="56">
        <v>19112.060000000001</v>
      </c>
      <c r="E37" s="56">
        <v>26858.19</v>
      </c>
      <c r="F37" s="19"/>
    </row>
    <row r="38" spans="1:10" x14ac:dyDescent="0.3">
      <c r="A38" s="58" t="s">
        <v>51</v>
      </c>
      <c r="B38" s="56">
        <v>2766234.91</v>
      </c>
      <c r="C38" s="56">
        <v>15046388.539999999</v>
      </c>
      <c r="D38" s="56">
        <v>14413918.859999999</v>
      </c>
      <c r="E38" s="56">
        <v>3398704.59</v>
      </c>
      <c r="F38" s="19"/>
    </row>
  </sheetData>
  <mergeCells count="5">
    <mergeCell ref="A1:F1"/>
    <mergeCell ref="A2:A3"/>
    <mergeCell ref="B2:B3"/>
    <mergeCell ref="C2:C3"/>
    <mergeCell ref="D2:D3"/>
  </mergeCells>
  <pageMargins left="0.11811023622047245" right="0.11811023622047245"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33"/>
  <sheetViews>
    <sheetView tabSelected="1" topLeftCell="A19" workbookViewId="0">
      <selection activeCell="A23" sqref="A23"/>
    </sheetView>
  </sheetViews>
  <sheetFormatPr defaultColWidth="16.88671875" defaultRowHeight="14.4" x14ac:dyDescent="0.3"/>
  <cols>
    <col min="1" max="1" width="40.5546875" style="18" customWidth="1"/>
    <col min="2" max="2" width="14.33203125" style="12" customWidth="1"/>
    <col min="3" max="3" width="15" style="17" customWidth="1"/>
    <col min="4" max="4" width="13.5546875" style="17" customWidth="1"/>
    <col min="5" max="5" width="12.88671875" style="17" customWidth="1"/>
    <col min="6" max="6" width="14.109375" style="17" customWidth="1"/>
    <col min="7" max="9" width="16.88671875" style="17"/>
    <col min="10" max="16384" width="16.88671875" style="16"/>
  </cols>
  <sheetData>
    <row r="1" spans="1:10" ht="36" customHeight="1" thickBot="1" x14ac:dyDescent="0.35">
      <c r="A1" s="145" t="s">
        <v>132</v>
      </c>
      <c r="B1" s="146"/>
      <c r="C1" s="146"/>
      <c r="D1" s="146"/>
      <c r="E1" s="146"/>
      <c r="F1" s="146"/>
      <c r="G1" s="15"/>
      <c r="H1" s="15"/>
      <c r="I1" s="15"/>
      <c r="J1" s="6"/>
    </row>
    <row r="2" spans="1:10" ht="54.75" customHeight="1" x14ac:dyDescent="0.3">
      <c r="A2" s="151" t="s">
        <v>29</v>
      </c>
      <c r="B2" s="153" t="s">
        <v>122</v>
      </c>
      <c r="C2" s="153" t="s">
        <v>123</v>
      </c>
      <c r="D2" s="155" t="s">
        <v>124</v>
      </c>
      <c r="E2" s="157" t="s">
        <v>106</v>
      </c>
      <c r="F2" s="159" t="s">
        <v>133</v>
      </c>
      <c r="G2" s="13"/>
      <c r="H2" s="13"/>
      <c r="I2" s="13"/>
      <c r="J2" s="6"/>
    </row>
    <row r="3" spans="1:10" ht="15" thickBot="1" x14ac:dyDescent="0.35">
      <c r="A3" s="152"/>
      <c r="B3" s="154"/>
      <c r="C3" s="154"/>
      <c r="D3" s="156"/>
      <c r="E3" s="158"/>
      <c r="F3" s="160"/>
      <c r="G3" s="7"/>
      <c r="H3" s="7"/>
      <c r="I3" s="7"/>
      <c r="J3" s="6"/>
    </row>
    <row r="4" spans="1:10" x14ac:dyDescent="0.3">
      <c r="A4" s="81" t="s">
        <v>107</v>
      </c>
      <c r="B4" s="68"/>
      <c r="C4" s="68"/>
      <c r="D4" s="68"/>
      <c r="E4" s="69"/>
      <c r="F4" s="105"/>
      <c r="G4" s="7"/>
      <c r="H4" s="7"/>
      <c r="I4" s="7"/>
      <c r="J4" s="6"/>
    </row>
    <row r="5" spans="1:10" ht="21.75" customHeight="1" x14ac:dyDescent="0.3">
      <c r="A5" s="82" t="s">
        <v>90</v>
      </c>
      <c r="B5" s="71">
        <v>0</v>
      </c>
      <c r="C5" s="92">
        <v>51570.720000000001</v>
      </c>
      <c r="D5" s="87">
        <v>38225.56</v>
      </c>
      <c r="E5" s="71">
        <f t="shared" ref="E5:E25" si="0">B5+C5-D5</f>
        <v>13345.160000000003</v>
      </c>
      <c r="F5" s="95">
        <v>45992.81</v>
      </c>
      <c r="G5" s="9"/>
      <c r="H5" s="9"/>
      <c r="I5" s="10"/>
      <c r="J5" s="6"/>
    </row>
    <row r="6" spans="1:10" ht="29.25" customHeight="1" x14ac:dyDescent="0.3">
      <c r="A6" s="82" t="s">
        <v>91</v>
      </c>
      <c r="B6" s="71">
        <v>0</v>
      </c>
      <c r="C6" s="92">
        <v>5617.4</v>
      </c>
      <c r="D6" s="87">
        <v>4163.0200000000004</v>
      </c>
      <c r="E6" s="71">
        <f t="shared" si="0"/>
        <v>1454.3799999999992</v>
      </c>
      <c r="F6" s="150">
        <v>7061.88</v>
      </c>
      <c r="G6" s="11"/>
      <c r="H6" s="9"/>
      <c r="I6" s="9"/>
      <c r="J6" s="6"/>
    </row>
    <row r="7" spans="1:10" ht="21.75" customHeight="1" x14ac:dyDescent="0.3">
      <c r="A7" s="82" t="s">
        <v>92</v>
      </c>
      <c r="B7" s="71">
        <v>0</v>
      </c>
      <c r="C7" s="92">
        <v>5617.4</v>
      </c>
      <c r="D7" s="87">
        <v>4163.0200000000004</v>
      </c>
      <c r="E7" s="71">
        <f t="shared" si="0"/>
        <v>1454.3799999999992</v>
      </c>
      <c r="F7" s="150"/>
      <c r="J7" s="6"/>
    </row>
    <row r="8" spans="1:10" ht="27.75" customHeight="1" x14ac:dyDescent="0.3">
      <c r="A8" s="82" t="s">
        <v>93</v>
      </c>
      <c r="B8" s="71">
        <v>0</v>
      </c>
      <c r="C8" s="92">
        <v>2554.9899999999998</v>
      </c>
      <c r="D8" s="87">
        <v>1893.23</v>
      </c>
      <c r="E8" s="71">
        <f t="shared" si="0"/>
        <v>661.75999999999976</v>
      </c>
      <c r="F8" s="150"/>
      <c r="G8" s="13"/>
      <c r="H8" s="13"/>
      <c r="I8" s="14"/>
      <c r="J8" s="6"/>
    </row>
    <row r="9" spans="1:10" ht="21.75" customHeight="1" x14ac:dyDescent="0.3">
      <c r="A9" s="82" t="s">
        <v>137</v>
      </c>
      <c r="B9" s="71">
        <v>0</v>
      </c>
      <c r="C9" s="92">
        <v>11743.64</v>
      </c>
      <c r="D9" s="87">
        <v>8704.9599999999991</v>
      </c>
      <c r="E9" s="71">
        <f t="shared" si="0"/>
        <v>3038.6800000000003</v>
      </c>
      <c r="F9" s="106">
        <v>0</v>
      </c>
      <c r="G9" s="13"/>
      <c r="H9" s="13"/>
      <c r="I9" s="14"/>
      <c r="J9" s="6"/>
    </row>
    <row r="10" spans="1:10" ht="21.75" customHeight="1" x14ac:dyDescent="0.3">
      <c r="A10" s="82" t="s">
        <v>32</v>
      </c>
      <c r="B10" s="71">
        <v>0</v>
      </c>
      <c r="C10" s="92">
        <v>302781.03999999998</v>
      </c>
      <c r="D10" s="87">
        <v>224432.84</v>
      </c>
      <c r="E10" s="71">
        <f t="shared" si="0"/>
        <v>78348.199999999983</v>
      </c>
      <c r="F10" s="106">
        <v>302781.03999999998</v>
      </c>
      <c r="H10" s="70"/>
      <c r="J10" s="6"/>
    </row>
    <row r="11" spans="1:10" ht="27" customHeight="1" x14ac:dyDescent="0.3">
      <c r="A11" s="82" t="s">
        <v>33</v>
      </c>
      <c r="B11" s="71">
        <v>0</v>
      </c>
      <c r="C11" s="92">
        <v>564206.18999999994</v>
      </c>
      <c r="D11" s="87">
        <v>418212.04</v>
      </c>
      <c r="E11" s="71">
        <f t="shared" si="0"/>
        <v>145994.14999999997</v>
      </c>
      <c r="F11" s="106">
        <v>564204.18999999994</v>
      </c>
      <c r="J11" s="6"/>
    </row>
    <row r="12" spans="1:10" ht="28.5" customHeight="1" x14ac:dyDescent="0.3">
      <c r="A12" s="82" t="s">
        <v>34</v>
      </c>
      <c r="B12" s="71">
        <v>0</v>
      </c>
      <c r="C12" s="189">
        <v>4084.92</v>
      </c>
      <c r="D12" s="89">
        <v>3027.16</v>
      </c>
      <c r="E12" s="71">
        <f t="shared" si="0"/>
        <v>1057.7600000000002</v>
      </c>
      <c r="F12" s="106">
        <v>0</v>
      </c>
      <c r="J12" s="6"/>
    </row>
    <row r="13" spans="1:10" ht="21.75" customHeight="1" x14ac:dyDescent="0.3">
      <c r="A13" s="82" t="s">
        <v>35</v>
      </c>
      <c r="B13" s="71">
        <v>0</v>
      </c>
      <c r="C13" s="93">
        <v>18381.43</v>
      </c>
      <c r="D13" s="89">
        <v>13623.95</v>
      </c>
      <c r="E13" s="71">
        <f t="shared" si="0"/>
        <v>4757.4799999999996</v>
      </c>
      <c r="F13" s="106">
        <v>18381.43</v>
      </c>
      <c r="J13" s="6"/>
    </row>
    <row r="14" spans="1:10" ht="27.75" customHeight="1" x14ac:dyDescent="0.3">
      <c r="A14" s="82" t="s">
        <v>36</v>
      </c>
      <c r="B14" s="71">
        <v>0</v>
      </c>
      <c r="C14" s="93">
        <v>228745.4</v>
      </c>
      <c r="D14" s="89">
        <v>169554.64</v>
      </c>
      <c r="E14" s="71">
        <f t="shared" si="0"/>
        <v>59190.75999999998</v>
      </c>
      <c r="F14" s="106">
        <v>228745.4</v>
      </c>
      <c r="J14" s="6"/>
    </row>
    <row r="15" spans="1:10" ht="21.75" customHeight="1" x14ac:dyDescent="0.3">
      <c r="A15" s="82" t="s">
        <v>37</v>
      </c>
      <c r="B15" s="71">
        <v>0</v>
      </c>
      <c r="C15" s="93">
        <v>185855.37</v>
      </c>
      <c r="D15" s="89">
        <v>137762.81</v>
      </c>
      <c r="E15" s="71">
        <f t="shared" si="0"/>
        <v>48092.56</v>
      </c>
      <c r="F15" s="96">
        <v>185855.37</v>
      </c>
      <c r="J15" s="6"/>
    </row>
    <row r="16" spans="1:10" ht="21.75" customHeight="1" x14ac:dyDescent="0.3">
      <c r="A16" s="82" t="s">
        <v>38</v>
      </c>
      <c r="B16" s="71">
        <v>0</v>
      </c>
      <c r="C16" s="93">
        <v>174622.24</v>
      </c>
      <c r="D16" s="89">
        <v>129436.32</v>
      </c>
      <c r="E16" s="71">
        <f t="shared" si="0"/>
        <v>45185.919999999984</v>
      </c>
      <c r="F16" s="106">
        <v>174622.24</v>
      </c>
      <c r="J16" s="6"/>
    </row>
    <row r="17" spans="1:6" ht="21.75" customHeight="1" x14ac:dyDescent="0.3">
      <c r="A17" s="82" t="s">
        <v>43</v>
      </c>
      <c r="B17" s="71">
        <v>0</v>
      </c>
      <c r="C17" s="93">
        <v>340565.44</v>
      </c>
      <c r="D17" s="89">
        <v>252440.32000000001</v>
      </c>
      <c r="E17" s="71">
        <f t="shared" si="0"/>
        <v>88125.119999999995</v>
      </c>
      <c r="F17" s="106">
        <v>271350.90999999997</v>
      </c>
    </row>
    <row r="18" spans="1:6" ht="21.75" customHeight="1" x14ac:dyDescent="0.3">
      <c r="A18" s="82" t="s">
        <v>44</v>
      </c>
      <c r="B18" s="71">
        <v>0</v>
      </c>
      <c r="C18" s="93">
        <v>77100.28</v>
      </c>
      <c r="D18" s="89">
        <v>57149.1</v>
      </c>
      <c r="E18" s="71">
        <f t="shared" si="0"/>
        <v>19951.18</v>
      </c>
      <c r="F18" s="161">
        <v>99203.05</v>
      </c>
    </row>
    <row r="19" spans="1:6" ht="21.75" customHeight="1" x14ac:dyDescent="0.3">
      <c r="A19" s="82" t="s">
        <v>45</v>
      </c>
      <c r="B19" s="71">
        <v>0</v>
      </c>
      <c r="C19" s="88">
        <v>35092.230000000003</v>
      </c>
      <c r="D19" s="89">
        <v>25175.63</v>
      </c>
      <c r="E19" s="71">
        <f t="shared" si="0"/>
        <v>9916.6000000000022</v>
      </c>
      <c r="F19" s="162"/>
    </row>
    <row r="20" spans="1:6" ht="21.75" customHeight="1" x14ac:dyDescent="0.3">
      <c r="A20" s="82" t="s">
        <v>135</v>
      </c>
      <c r="B20" s="71">
        <v>0</v>
      </c>
      <c r="C20" s="71">
        <v>101097.44</v>
      </c>
      <c r="D20" s="71">
        <v>74937.63</v>
      </c>
      <c r="E20" s="71">
        <f t="shared" si="0"/>
        <v>26159.809999999998</v>
      </c>
      <c r="F20" s="190">
        <v>0</v>
      </c>
    </row>
    <row r="21" spans="1:6" ht="21.75" customHeight="1" x14ac:dyDescent="0.3">
      <c r="A21" s="82" t="s">
        <v>49</v>
      </c>
      <c r="B21" s="71">
        <v>0</v>
      </c>
      <c r="C21" s="88">
        <v>206279.05</v>
      </c>
      <c r="D21" s="89">
        <v>152901.57999999999</v>
      </c>
      <c r="E21" s="71">
        <f t="shared" si="0"/>
        <v>53377.47</v>
      </c>
      <c r="F21" s="191">
        <v>206279.05</v>
      </c>
    </row>
    <row r="22" spans="1:6" ht="21.75" customHeight="1" x14ac:dyDescent="0.3">
      <c r="A22" s="82" t="s">
        <v>108</v>
      </c>
      <c r="B22" s="71">
        <v>0</v>
      </c>
      <c r="C22" s="88">
        <v>22465.93</v>
      </c>
      <c r="D22" s="89">
        <v>16651.73</v>
      </c>
      <c r="E22" s="71">
        <f t="shared" si="0"/>
        <v>5814.2000000000007</v>
      </c>
      <c r="F22" s="191">
        <v>0</v>
      </c>
    </row>
    <row r="23" spans="1:6" ht="21.75" customHeight="1" x14ac:dyDescent="0.3">
      <c r="A23" s="82" t="s">
        <v>109</v>
      </c>
      <c r="B23" s="71">
        <v>0</v>
      </c>
      <c r="C23" s="88">
        <v>6637.68</v>
      </c>
      <c r="D23" s="89">
        <v>4919.28</v>
      </c>
      <c r="E23" s="71">
        <f t="shared" si="0"/>
        <v>1718.4000000000005</v>
      </c>
      <c r="F23" s="191">
        <v>0</v>
      </c>
    </row>
    <row r="24" spans="1:6" ht="21.75" customHeight="1" x14ac:dyDescent="0.3">
      <c r="A24" s="82" t="s">
        <v>110</v>
      </c>
      <c r="B24" s="71">
        <v>0</v>
      </c>
      <c r="C24" s="88">
        <v>12254.09</v>
      </c>
      <c r="D24" s="89">
        <v>9082.32</v>
      </c>
      <c r="E24" s="71">
        <f t="shared" si="0"/>
        <v>3171.7700000000004</v>
      </c>
      <c r="F24" s="191">
        <v>0</v>
      </c>
    </row>
    <row r="25" spans="1:6" ht="21.75" customHeight="1" x14ac:dyDescent="0.3">
      <c r="A25" s="82" t="s">
        <v>111</v>
      </c>
      <c r="B25" s="71">
        <v>0</v>
      </c>
      <c r="C25" s="103">
        <v>81694.720000000001</v>
      </c>
      <c r="D25" s="87">
        <v>60554.64</v>
      </c>
      <c r="E25" s="71">
        <f t="shared" si="0"/>
        <v>21140.080000000002</v>
      </c>
      <c r="F25" s="98">
        <v>54533.16</v>
      </c>
    </row>
    <row r="26" spans="1:6" ht="21.75" customHeight="1" x14ac:dyDescent="0.3">
      <c r="A26" s="83" t="s">
        <v>112</v>
      </c>
      <c r="B26" s="73">
        <f>SUM(B5:B25)</f>
        <v>0</v>
      </c>
      <c r="C26" s="73">
        <f>SUM(C5:C25)</f>
        <v>2438967.6</v>
      </c>
      <c r="D26" s="73">
        <f>SUM(D5:D25)</f>
        <v>1807011.78</v>
      </c>
      <c r="E26" s="73">
        <f>SUM(E5:E25)</f>
        <v>631955.81999999983</v>
      </c>
      <c r="F26" s="104"/>
    </row>
    <row r="27" spans="1:6" ht="21.75" customHeight="1" x14ac:dyDescent="0.3">
      <c r="A27" s="84" t="s">
        <v>113</v>
      </c>
      <c r="B27" s="72">
        <v>0</v>
      </c>
      <c r="C27" s="72">
        <v>77443.759999999995</v>
      </c>
      <c r="D27" s="72">
        <v>54288</v>
      </c>
      <c r="E27" s="72">
        <f>B27+C27-D27</f>
        <v>23155.759999999995</v>
      </c>
      <c r="F27" s="97"/>
    </row>
    <row r="28" spans="1:6" ht="21.75" customHeight="1" thickBot="1" x14ac:dyDescent="0.35">
      <c r="A28" s="192" t="s">
        <v>51</v>
      </c>
      <c r="B28" s="193">
        <f>B26+B27</f>
        <v>0</v>
      </c>
      <c r="C28" s="193">
        <f>C26+C27</f>
        <v>2516411.36</v>
      </c>
      <c r="D28" s="193">
        <f>D26+D27</f>
        <v>1861299.78</v>
      </c>
      <c r="E28" s="193">
        <f>E26+E27</f>
        <v>655111.57999999984</v>
      </c>
      <c r="F28" s="194">
        <f>SUM(F5:F25)</f>
        <v>2159010.5300000003</v>
      </c>
    </row>
    <row r="29" spans="1:6" ht="29.25" customHeight="1" x14ac:dyDescent="0.3">
      <c r="A29" s="149" t="s">
        <v>120</v>
      </c>
      <c r="B29" s="149"/>
      <c r="C29" s="149"/>
      <c r="D29" s="149"/>
      <c r="E29" s="149"/>
      <c r="F29" s="149"/>
    </row>
    <row r="30" spans="1:6" ht="25.5" customHeight="1" x14ac:dyDescent="0.3"/>
    <row r="31" spans="1:6" x14ac:dyDescent="0.3">
      <c r="C31" s="90"/>
      <c r="D31" s="90"/>
      <c r="E31" s="90"/>
    </row>
    <row r="33" spans="2:5" x14ac:dyDescent="0.3">
      <c r="B33" s="78"/>
      <c r="C33" s="78"/>
      <c r="D33" s="78"/>
      <c r="E33" s="78"/>
    </row>
  </sheetData>
  <mergeCells count="10">
    <mergeCell ref="A29:F29"/>
    <mergeCell ref="F6:F8"/>
    <mergeCell ref="A1:F1"/>
    <mergeCell ref="A2:A3"/>
    <mergeCell ref="B2:B3"/>
    <mergeCell ref="C2:C3"/>
    <mergeCell ref="D2:D3"/>
    <mergeCell ref="E2:E3"/>
    <mergeCell ref="F2:F3"/>
    <mergeCell ref="F18:F19"/>
  </mergeCells>
  <pageMargins left="0.70866141732283472" right="0.11811023622047245" top="0.74803149606299213" bottom="0.74803149606299213" header="0.31496062992125984" footer="0.31496062992125984"/>
  <pageSetup paperSize="9" scale="79" orientation="portrait" horizontalDpi="180" verticalDpi="180" r:id="rId1"/>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SheetLayoutView="96" workbookViewId="0"/>
  </sheetViews>
  <sheetFormatPr defaultColWidth="15.33203125" defaultRowHeight="13.8" x14ac:dyDescent="0.25"/>
  <cols>
    <col min="1" max="1" width="4.33203125" style="50" customWidth="1"/>
    <col min="2" max="2" width="24.5546875" style="51" customWidth="1"/>
    <col min="3" max="3" width="12.44140625" style="52" customWidth="1"/>
    <col min="4" max="4" width="15" style="53" customWidth="1"/>
    <col min="5" max="5" width="15.109375" style="53" customWidth="1"/>
    <col min="6" max="6" width="18.44140625" style="53" customWidth="1"/>
    <col min="7" max="7" width="17.44140625" style="53" customWidth="1"/>
    <col min="8" max="16384" width="15.33203125" style="38"/>
  </cols>
  <sheetData>
    <row r="1" spans="1:8" ht="48.75" customHeight="1" x14ac:dyDescent="0.25">
      <c r="A1" s="36"/>
      <c r="B1" s="168" t="s">
        <v>121</v>
      </c>
      <c r="C1" s="168"/>
      <c r="D1" s="168"/>
      <c r="E1" s="168"/>
      <c r="F1" s="168"/>
      <c r="G1" s="168"/>
      <c r="H1" s="37"/>
    </row>
    <row r="2" spans="1:8" s="40" customFormat="1" ht="20.25" customHeight="1" x14ac:dyDescent="0.25">
      <c r="A2" s="169" t="s">
        <v>1</v>
      </c>
      <c r="B2" s="170" t="s">
        <v>29</v>
      </c>
      <c r="C2" s="171" t="s">
        <v>122</v>
      </c>
      <c r="D2" s="171" t="s">
        <v>123</v>
      </c>
      <c r="E2" s="171" t="s">
        <v>124</v>
      </c>
      <c r="F2" s="171" t="s">
        <v>106</v>
      </c>
      <c r="G2" s="173" t="s">
        <v>71</v>
      </c>
      <c r="H2" s="39"/>
    </row>
    <row r="3" spans="1:8" s="40" customFormat="1" ht="72.75" customHeight="1" x14ac:dyDescent="0.25">
      <c r="A3" s="169"/>
      <c r="B3" s="169"/>
      <c r="C3" s="172"/>
      <c r="D3" s="172"/>
      <c r="E3" s="172"/>
      <c r="F3" s="171"/>
      <c r="G3" s="173"/>
      <c r="H3" s="39"/>
    </row>
    <row r="4" spans="1:8" s="40" customFormat="1" ht="20.25" customHeight="1" x14ac:dyDescent="0.25">
      <c r="A4" s="41">
        <v>1</v>
      </c>
      <c r="B4" s="41">
        <v>2</v>
      </c>
      <c r="C4" s="41">
        <v>3</v>
      </c>
      <c r="D4" s="41">
        <v>4</v>
      </c>
      <c r="E4" s="41">
        <v>5</v>
      </c>
      <c r="F4" s="42">
        <v>6</v>
      </c>
      <c r="G4" s="43">
        <v>7</v>
      </c>
      <c r="H4" s="39"/>
    </row>
    <row r="5" spans="1:8" s="40" customFormat="1" ht="21" customHeight="1" x14ac:dyDescent="0.25">
      <c r="A5" s="163" t="s">
        <v>72</v>
      </c>
      <c r="B5" s="163"/>
      <c r="C5" s="163"/>
      <c r="D5" s="163"/>
      <c r="E5" s="163"/>
      <c r="F5" s="163"/>
      <c r="G5" s="163"/>
      <c r="H5" s="39"/>
    </row>
    <row r="6" spans="1:8" s="40" customFormat="1" ht="20.25" customHeight="1" x14ac:dyDescent="0.25">
      <c r="A6" s="44" t="s">
        <v>73</v>
      </c>
      <c r="B6" s="74" t="s">
        <v>3</v>
      </c>
      <c r="C6" s="75">
        <v>0</v>
      </c>
      <c r="D6" s="93">
        <v>1888797.16</v>
      </c>
      <c r="E6" s="89">
        <v>931996.74</v>
      </c>
      <c r="F6" s="75">
        <f>C6+D6-E6</f>
        <v>956800.41999999993</v>
      </c>
      <c r="G6" s="100">
        <v>2003371.47</v>
      </c>
      <c r="H6" s="61"/>
    </row>
    <row r="7" spans="1:8" s="40" customFormat="1" ht="20.25" customHeight="1" x14ac:dyDescent="0.25">
      <c r="A7" s="44" t="s">
        <v>74</v>
      </c>
      <c r="B7" s="76" t="s">
        <v>47</v>
      </c>
      <c r="C7" s="75">
        <v>0</v>
      </c>
      <c r="D7" s="77">
        <f>D8+D9</f>
        <v>427325.91000000003</v>
      </c>
      <c r="E7" s="77">
        <f>E8+E9</f>
        <v>254237.1</v>
      </c>
      <c r="F7" s="75">
        <f t="shared" ref="F7:F14" si="0">C7+D7-E7</f>
        <v>173088.81000000003</v>
      </c>
      <c r="G7" s="100">
        <v>290420.78000000003</v>
      </c>
      <c r="H7" s="61"/>
    </row>
    <row r="8" spans="1:8" s="40" customFormat="1" ht="20.25" hidden="1" customHeight="1" x14ac:dyDescent="0.25">
      <c r="A8" s="44"/>
      <c r="B8" s="94" t="s">
        <v>75</v>
      </c>
      <c r="C8" s="75">
        <v>0</v>
      </c>
      <c r="D8" s="88">
        <v>387526.26</v>
      </c>
      <c r="E8" s="89">
        <v>239676.07</v>
      </c>
      <c r="F8" s="75">
        <f t="shared" si="0"/>
        <v>147850.19</v>
      </c>
      <c r="G8" s="100">
        <v>290420.78000000003</v>
      </c>
      <c r="H8" s="61"/>
    </row>
    <row r="9" spans="1:8" s="40" customFormat="1" ht="25.5" hidden="1" customHeight="1" x14ac:dyDescent="0.25">
      <c r="A9" s="44"/>
      <c r="B9" s="94" t="s">
        <v>76</v>
      </c>
      <c r="C9" s="75">
        <v>0</v>
      </c>
      <c r="D9" s="88">
        <v>39799.65</v>
      </c>
      <c r="E9" s="89">
        <v>14561.03</v>
      </c>
      <c r="F9" s="75">
        <f t="shared" si="0"/>
        <v>25238.620000000003</v>
      </c>
      <c r="G9" s="101"/>
      <c r="H9" s="61"/>
    </row>
    <row r="10" spans="1:8" s="40" customFormat="1" ht="20.25" customHeight="1" x14ac:dyDescent="0.25">
      <c r="A10" s="44" t="s">
        <v>77</v>
      </c>
      <c r="B10" s="74" t="s">
        <v>41</v>
      </c>
      <c r="C10" s="75">
        <v>0</v>
      </c>
      <c r="D10" s="45">
        <f>D11+D12</f>
        <v>226883.33000000002</v>
      </c>
      <c r="E10" s="45">
        <f>E11+E12</f>
        <v>138102.80000000002</v>
      </c>
      <c r="F10" s="75">
        <f t="shared" si="0"/>
        <v>88780.53</v>
      </c>
      <c r="G10" s="102">
        <v>266179.34999999998</v>
      </c>
      <c r="H10" s="61"/>
    </row>
    <row r="11" spans="1:8" s="40" customFormat="1" ht="20.25" hidden="1" customHeight="1" x14ac:dyDescent="0.25">
      <c r="A11" s="44"/>
      <c r="B11" s="94" t="s">
        <v>78</v>
      </c>
      <c r="C11" s="75">
        <v>0</v>
      </c>
      <c r="D11" s="93">
        <v>212798.73</v>
      </c>
      <c r="E11" s="89">
        <v>132519.1</v>
      </c>
      <c r="F11" s="75">
        <f t="shared" si="0"/>
        <v>80279.63</v>
      </c>
      <c r="G11" s="102">
        <v>266179.34999999998</v>
      </c>
      <c r="H11" s="61"/>
    </row>
    <row r="12" spans="1:8" s="40" customFormat="1" ht="27" hidden="1" customHeight="1" x14ac:dyDescent="0.25">
      <c r="A12" s="44"/>
      <c r="B12" s="94" t="s">
        <v>79</v>
      </c>
      <c r="C12" s="75">
        <v>0</v>
      </c>
      <c r="D12" s="88">
        <v>14084.6</v>
      </c>
      <c r="E12" s="89">
        <v>5583.7</v>
      </c>
      <c r="F12" s="75">
        <f t="shared" si="0"/>
        <v>8500.9000000000015</v>
      </c>
      <c r="G12" s="101"/>
      <c r="H12" s="61"/>
    </row>
    <row r="13" spans="1:8" s="40" customFormat="1" ht="20.25" customHeight="1" x14ac:dyDescent="0.25">
      <c r="A13" s="44" t="s">
        <v>80</v>
      </c>
      <c r="B13" s="74" t="s">
        <v>4</v>
      </c>
      <c r="C13" s="75">
        <v>0</v>
      </c>
      <c r="D13" s="93">
        <v>314276.11</v>
      </c>
      <c r="E13" s="89">
        <v>195341.46</v>
      </c>
      <c r="F13" s="75">
        <f t="shared" si="0"/>
        <v>118934.65</v>
      </c>
      <c r="G13" s="100">
        <v>337665.32</v>
      </c>
      <c r="H13" s="61"/>
    </row>
    <row r="14" spans="1:8" s="40" customFormat="1" ht="20.25" customHeight="1" x14ac:dyDescent="0.25">
      <c r="A14" s="44" t="s">
        <v>81</v>
      </c>
      <c r="B14" s="74" t="s">
        <v>50</v>
      </c>
      <c r="C14" s="75">
        <v>0</v>
      </c>
      <c r="D14" s="75">
        <v>0</v>
      </c>
      <c r="E14" s="75">
        <v>0</v>
      </c>
      <c r="F14" s="75">
        <f t="shared" si="0"/>
        <v>0</v>
      </c>
      <c r="G14" s="100">
        <v>0</v>
      </c>
      <c r="H14" s="61"/>
    </row>
    <row r="15" spans="1:8" s="40" customFormat="1" ht="23.25" customHeight="1" x14ac:dyDescent="0.25">
      <c r="A15" s="164" t="s">
        <v>82</v>
      </c>
      <c r="B15" s="164"/>
      <c r="C15" s="164"/>
      <c r="D15" s="164"/>
      <c r="E15" s="164"/>
      <c r="F15" s="164"/>
      <c r="G15" s="164"/>
    </row>
    <row r="16" spans="1:8" s="40" customFormat="1" ht="50.25" customHeight="1" x14ac:dyDescent="0.25">
      <c r="A16" s="44" t="s">
        <v>83</v>
      </c>
      <c r="B16" s="46" t="s">
        <v>84</v>
      </c>
      <c r="C16" s="47">
        <v>0</v>
      </c>
      <c r="D16" s="99">
        <v>1537.16</v>
      </c>
      <c r="E16" s="99">
        <v>0</v>
      </c>
      <c r="F16" s="48">
        <f>C16+D16-E16</f>
        <v>1537.16</v>
      </c>
      <c r="G16" s="48"/>
    </row>
    <row r="17" spans="1:8" s="40" customFormat="1" ht="24.9" customHeight="1" x14ac:dyDescent="0.25">
      <c r="A17" s="165" t="s">
        <v>125</v>
      </c>
      <c r="B17" s="166"/>
      <c r="C17" s="49">
        <f>C6+C10+C13+C7+C14+C16</f>
        <v>0</v>
      </c>
      <c r="D17" s="49">
        <f>D6+D7+D10+D13+D14+D16</f>
        <v>2858819.67</v>
      </c>
      <c r="E17" s="49">
        <f>E6+E10+E13+E7+E14+E16</f>
        <v>1519678.1</v>
      </c>
      <c r="F17" s="49">
        <f>C17+D17-E17</f>
        <v>1339141.5699999998</v>
      </c>
      <c r="G17" s="49">
        <f>D17+E17-F17</f>
        <v>3039356.1999999997</v>
      </c>
      <c r="H17" s="39"/>
    </row>
    <row r="19" spans="1:8" ht="32.25" customHeight="1" x14ac:dyDescent="0.25">
      <c r="B19" s="167" t="s">
        <v>85</v>
      </c>
      <c r="C19" s="167"/>
      <c r="D19" s="167"/>
      <c r="E19" s="167"/>
      <c r="F19" s="167"/>
      <c r="G19" s="167"/>
    </row>
  </sheetData>
  <mergeCells count="12">
    <mergeCell ref="A5:G5"/>
    <mergeCell ref="A15:G15"/>
    <mergeCell ref="A17:B17"/>
    <mergeCell ref="B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88"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19" zoomScale="60" zoomScaleNormal="60" workbookViewId="0">
      <selection sqref="A1:F1"/>
    </sheetView>
  </sheetViews>
  <sheetFormatPr defaultRowHeight="14.4" x14ac:dyDescent="0.3"/>
  <cols>
    <col min="1" max="1" width="6.33203125" customWidth="1"/>
    <col min="2" max="2" width="45.109375" customWidth="1"/>
    <col min="3" max="3" width="15.21875" customWidth="1"/>
    <col min="4" max="5" width="11.88671875" customWidth="1"/>
  </cols>
  <sheetData>
    <row r="1" spans="1:6" ht="31.5" customHeight="1" x14ac:dyDescent="0.3">
      <c r="A1" s="175" t="s">
        <v>119</v>
      </c>
      <c r="B1" s="175"/>
      <c r="C1" s="175"/>
      <c r="D1" s="175"/>
      <c r="E1" s="175"/>
      <c r="F1" s="175"/>
    </row>
    <row r="2" spans="1:6" ht="55.2" customHeight="1" x14ac:dyDescent="0.3">
      <c r="A2" s="176" t="s">
        <v>138</v>
      </c>
      <c r="B2" s="176"/>
      <c r="C2" s="176"/>
      <c r="D2" s="176"/>
      <c r="E2" s="176"/>
      <c r="F2" s="176"/>
    </row>
    <row r="3" spans="1:6" ht="51.6" customHeight="1" x14ac:dyDescent="0.3">
      <c r="A3" s="187" t="s">
        <v>139</v>
      </c>
      <c r="B3" s="188"/>
      <c r="C3" s="188"/>
      <c r="D3" s="188"/>
      <c r="E3" s="188"/>
      <c r="F3" s="188"/>
    </row>
    <row r="4" spans="1:6" ht="66.599999999999994" customHeight="1" x14ac:dyDescent="0.3">
      <c r="A4" s="176" t="s">
        <v>140</v>
      </c>
      <c r="B4" s="177"/>
      <c r="C4" s="177"/>
      <c r="D4" s="177"/>
      <c r="E4" s="177"/>
      <c r="F4" s="177"/>
    </row>
    <row r="5" spans="1:6" ht="46.2" customHeight="1" x14ac:dyDescent="0.3">
      <c r="A5" s="176" t="s">
        <v>141</v>
      </c>
      <c r="B5" s="177"/>
      <c r="C5" s="177"/>
      <c r="D5" s="177"/>
      <c r="E5" s="177"/>
      <c r="F5" s="177"/>
    </row>
    <row r="6" spans="1:6" x14ac:dyDescent="0.3">
      <c r="A6" s="178" t="s">
        <v>63</v>
      </c>
      <c r="B6" s="178"/>
      <c r="C6" s="178"/>
      <c r="D6" s="178"/>
      <c r="E6" s="178"/>
      <c r="F6" s="178"/>
    </row>
    <row r="7" spans="1:6" ht="70.2" customHeight="1" x14ac:dyDescent="0.3">
      <c r="A7" s="179" t="s">
        <v>146</v>
      </c>
      <c r="B7" s="180"/>
      <c r="C7" s="180"/>
      <c r="D7" s="180"/>
      <c r="E7" s="180"/>
      <c r="F7" s="180"/>
    </row>
    <row r="8" spans="1:6" ht="60.6" customHeight="1" x14ac:dyDescent="0.3">
      <c r="A8" s="182" t="s">
        <v>98</v>
      </c>
      <c r="B8" s="182"/>
      <c r="C8" s="182"/>
      <c r="D8" s="182"/>
      <c r="E8" s="182"/>
      <c r="F8" s="182"/>
    </row>
    <row r="9" spans="1:6" ht="81.599999999999994" customHeight="1" x14ac:dyDescent="0.3">
      <c r="A9" s="182" t="s">
        <v>64</v>
      </c>
      <c r="B9" s="182"/>
      <c r="C9" s="182"/>
      <c r="D9" s="182"/>
      <c r="E9" s="182"/>
      <c r="F9" s="182"/>
    </row>
    <row r="10" spans="1:6" ht="60.75" customHeight="1" x14ac:dyDescent="0.3">
      <c r="A10" s="182" t="s">
        <v>147</v>
      </c>
      <c r="B10" s="182"/>
      <c r="C10" s="182"/>
      <c r="D10" s="182"/>
      <c r="E10" s="182"/>
      <c r="F10" s="182"/>
    </row>
    <row r="11" spans="1:6" ht="90" customHeight="1" x14ac:dyDescent="0.3">
      <c r="A11" s="182" t="s">
        <v>142</v>
      </c>
      <c r="B11" s="182"/>
      <c r="C11" s="182"/>
      <c r="D11" s="182"/>
      <c r="E11" s="182"/>
      <c r="F11" s="182"/>
    </row>
    <row r="12" spans="1:6" ht="84" customHeight="1" x14ac:dyDescent="0.3">
      <c r="A12" s="182" t="s">
        <v>143</v>
      </c>
      <c r="B12" s="182"/>
      <c r="C12" s="182"/>
      <c r="D12" s="182"/>
      <c r="E12" s="182"/>
      <c r="F12" s="182"/>
    </row>
    <row r="13" spans="1:6" ht="225.6" customHeight="1" x14ac:dyDescent="0.3">
      <c r="A13" s="183" t="s">
        <v>114</v>
      </c>
      <c r="B13" s="183"/>
      <c r="C13" s="183"/>
      <c r="D13" s="183"/>
      <c r="E13" s="183"/>
      <c r="F13" s="183"/>
    </row>
    <row r="14" spans="1:6" ht="223.8" customHeight="1" x14ac:dyDescent="0.3">
      <c r="A14" s="183" t="s">
        <v>144</v>
      </c>
      <c r="B14" s="183"/>
      <c r="C14" s="183"/>
      <c r="D14" s="183"/>
      <c r="E14" s="183"/>
      <c r="F14" s="183"/>
    </row>
    <row r="15" spans="1:6" s="33" customFormat="1" ht="144" customHeight="1" x14ac:dyDescent="0.3">
      <c r="A15" s="185" t="s">
        <v>115</v>
      </c>
      <c r="B15" s="186"/>
      <c r="C15" s="186"/>
      <c r="D15" s="186"/>
      <c r="E15" s="186"/>
      <c r="F15" s="186"/>
    </row>
    <row r="16" spans="1:6" s="34" customFormat="1" ht="96.6" customHeight="1" x14ac:dyDescent="0.3">
      <c r="A16" s="182" t="s">
        <v>148</v>
      </c>
      <c r="B16" s="182"/>
      <c r="C16" s="182"/>
      <c r="D16" s="182"/>
      <c r="E16" s="182"/>
      <c r="F16" s="182"/>
    </row>
    <row r="17" spans="1:10" x14ac:dyDescent="0.3">
      <c r="A17" s="182" t="s">
        <v>149</v>
      </c>
      <c r="B17" s="182"/>
      <c r="C17" s="182"/>
      <c r="D17" s="182"/>
      <c r="E17" s="182"/>
      <c r="F17" s="182"/>
    </row>
    <row r="18" spans="1:10" ht="106.8" customHeight="1" x14ac:dyDescent="0.3">
      <c r="A18" s="182" t="s">
        <v>116</v>
      </c>
      <c r="B18" s="182"/>
      <c r="C18" s="182"/>
      <c r="D18" s="182"/>
      <c r="E18" s="182"/>
      <c r="F18" s="182"/>
    </row>
    <row r="19" spans="1:10" ht="70.2" customHeight="1" x14ac:dyDescent="0.3">
      <c r="A19" s="187" t="s">
        <v>150</v>
      </c>
      <c r="B19" s="187"/>
      <c r="C19" s="187"/>
      <c r="D19" s="187"/>
      <c r="E19" s="187"/>
      <c r="F19" s="187"/>
    </row>
    <row r="20" spans="1:10" ht="67.5" customHeight="1" x14ac:dyDescent="0.3">
      <c r="A20" s="181" t="s">
        <v>145</v>
      </c>
      <c r="B20" s="181"/>
      <c r="C20" s="181"/>
      <c r="D20" s="181"/>
      <c r="E20" s="181"/>
      <c r="F20" s="181"/>
    </row>
    <row r="21" spans="1:10" ht="78.75" customHeight="1" x14ac:dyDescent="0.3">
      <c r="A21" s="182" t="s">
        <v>151</v>
      </c>
      <c r="B21" s="182"/>
      <c r="C21" s="182"/>
      <c r="D21" s="182"/>
      <c r="E21" s="182"/>
      <c r="F21" s="182"/>
    </row>
    <row r="22" spans="1:10" ht="21" customHeight="1" x14ac:dyDescent="0.3">
      <c r="A22" s="184" t="s">
        <v>117</v>
      </c>
      <c r="B22" s="184"/>
      <c r="C22" s="184"/>
      <c r="D22" s="184"/>
      <c r="E22" s="184"/>
      <c r="F22" s="184"/>
    </row>
    <row r="23" spans="1:10" ht="21" customHeight="1" x14ac:dyDescent="0.3">
      <c r="A23" s="184" t="s">
        <v>65</v>
      </c>
      <c r="B23" s="184"/>
      <c r="C23" s="79">
        <f>'Содержание ОИ МКД'!E28</f>
        <v>655111.57999999984</v>
      </c>
      <c r="D23" s="35" t="s">
        <v>66</v>
      </c>
      <c r="E23" s="59"/>
      <c r="F23" s="59"/>
    </row>
    <row r="24" spans="1:10" ht="21" customHeight="1" x14ac:dyDescent="0.3">
      <c r="A24" s="184" t="s">
        <v>67</v>
      </c>
      <c r="B24" s="184"/>
      <c r="C24" s="79">
        <f>'коммунальные услуги'!F17</f>
        <v>1339141.5699999998</v>
      </c>
      <c r="D24" s="62" t="s">
        <v>56</v>
      </c>
      <c r="E24" s="59"/>
      <c r="F24" s="59"/>
    </row>
    <row r="25" spans="1:10" ht="33" customHeight="1" x14ac:dyDescent="0.3">
      <c r="A25" s="60" t="s">
        <v>118</v>
      </c>
      <c r="B25" s="60"/>
      <c r="C25" s="64"/>
      <c r="D25" s="174" t="s">
        <v>126</v>
      </c>
      <c r="E25" s="174"/>
      <c r="F25" s="64"/>
    </row>
    <row r="26" spans="1:10" ht="33" customHeight="1" x14ac:dyDescent="0.3">
      <c r="A26" s="60" t="s">
        <v>127</v>
      </c>
      <c r="B26" s="60"/>
      <c r="C26" s="64"/>
      <c r="D26" s="174" t="s">
        <v>128</v>
      </c>
      <c r="E26" s="174"/>
      <c r="F26" s="64"/>
    </row>
    <row r="27" spans="1:10" ht="33" customHeight="1" x14ac:dyDescent="0.45">
      <c r="A27" s="60" t="s">
        <v>53</v>
      </c>
      <c r="B27" s="60"/>
      <c r="C27" s="64"/>
      <c r="D27" s="174" t="s">
        <v>129</v>
      </c>
      <c r="E27" s="174"/>
      <c r="F27" s="63"/>
      <c r="G27" s="80"/>
      <c r="H27" s="80"/>
      <c r="I27" s="80"/>
      <c r="J27" s="80"/>
    </row>
    <row r="28" spans="1:10" ht="33" customHeight="1" x14ac:dyDescent="0.3">
      <c r="A28" s="85" t="s">
        <v>130</v>
      </c>
      <c r="B28" s="85"/>
      <c r="C28" s="85"/>
      <c r="D28" s="86" t="s">
        <v>131</v>
      </c>
      <c r="E28" s="86"/>
    </row>
  </sheetData>
  <mergeCells count="27">
    <mergeCell ref="A2:F2"/>
    <mergeCell ref="A3:F3"/>
    <mergeCell ref="A21:F21"/>
    <mergeCell ref="A22:F22"/>
    <mergeCell ref="A8:F8"/>
    <mergeCell ref="A24:B24"/>
    <mergeCell ref="A15:F15"/>
    <mergeCell ref="A16:F16"/>
    <mergeCell ref="A17:F17"/>
    <mergeCell ref="A18:F18"/>
    <mergeCell ref="A19:F19"/>
    <mergeCell ref="D25:E25"/>
    <mergeCell ref="D26:E26"/>
    <mergeCell ref="D27:E27"/>
    <mergeCell ref="A1:F1"/>
    <mergeCell ref="A4:F4"/>
    <mergeCell ref="A5:F5"/>
    <mergeCell ref="A6:F6"/>
    <mergeCell ref="A7:F7"/>
    <mergeCell ref="A20:F20"/>
    <mergeCell ref="A9:F9"/>
    <mergeCell ref="A10:F10"/>
    <mergeCell ref="A11:F11"/>
    <mergeCell ref="A12:F12"/>
    <mergeCell ref="A13:F13"/>
    <mergeCell ref="A14:F14"/>
    <mergeCell ref="A23:B23"/>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сведения о МКД</vt:lpstr>
      <vt:lpstr>кап. и тек. ремонт, общее имущ</vt:lpstr>
      <vt:lpstr>бухгалтерская ведомость</vt:lpstr>
      <vt:lpstr>Содержание ОИ МКД</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2018-06-30T11:12:32Z</dcterms:modified>
</cp:coreProperties>
</file>