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8" windowWidth="15120" windowHeight="8016" firstSheet="1" activeTab="3"/>
  </bookViews>
  <sheets>
    <sheet name="сведения о МКД" sheetId="1" r:id="rId1"/>
    <sheet name="кап. и тек. ремонт, общее имущ" sheetId="14" r:id="rId2"/>
    <sheet name="бухгалтерская ведомость" sheetId="2" state="hidden" r:id="rId3"/>
    <sheet name="Содержание ОИ МКД" sheetId="18" r:id="rId4"/>
    <sheet name="коммунальные услуги" sheetId="17" r:id="rId5"/>
    <sheet name="пояснительная записка " sheetId="19" r:id="rId6"/>
  </sheets>
  <definedNames>
    <definedName name="_xlnm.Print_Area" localSheetId="4">'коммунальные услуги'!$A$1:$G$19</definedName>
  </definedNames>
  <calcPr calcId="162913"/>
</workbook>
</file>

<file path=xl/calcChain.xml><?xml version="1.0" encoding="utf-8"?>
<calcChain xmlns="http://schemas.openxmlformats.org/spreadsheetml/2006/main">
  <c r="D17" i="17" l="1"/>
  <c r="F17" i="17"/>
  <c r="G17" i="17"/>
  <c r="F29" i="18"/>
  <c r="D10" i="17" l="1"/>
  <c r="D7" i="17"/>
  <c r="E10" i="17" l="1"/>
  <c r="E7" i="17"/>
  <c r="E6" i="18"/>
  <c r="E7" i="18"/>
  <c r="E8" i="18"/>
  <c r="E9" i="18"/>
  <c r="E10" i="18"/>
  <c r="E11" i="18"/>
  <c r="E12" i="18"/>
  <c r="E13" i="18"/>
  <c r="E14" i="18"/>
  <c r="E15" i="18"/>
  <c r="E16" i="18"/>
  <c r="E17" i="18"/>
  <c r="E18" i="18"/>
  <c r="E19" i="18"/>
  <c r="E20" i="18"/>
  <c r="E21" i="18"/>
  <c r="E22" i="18"/>
  <c r="E23" i="18"/>
  <c r="E24" i="18"/>
  <c r="E25" i="18"/>
  <c r="E26" i="18"/>
  <c r="E5" i="18"/>
  <c r="E28" i="18"/>
  <c r="F7" i="17" l="1"/>
  <c r="F8" i="17"/>
  <c r="F9" i="17"/>
  <c r="F10" i="17"/>
  <c r="F11" i="17"/>
  <c r="F12" i="17"/>
  <c r="F13" i="17"/>
  <c r="F6" i="17"/>
  <c r="G19" i="14" l="1"/>
  <c r="E27" i="18"/>
  <c r="D27" i="18"/>
  <c r="D29" i="18" s="1"/>
  <c r="C27" i="18"/>
  <c r="C29" i="18" s="1"/>
  <c r="B27" i="18"/>
  <c r="B29" i="18" s="1"/>
  <c r="D19" i="14"/>
  <c r="B19" i="14"/>
  <c r="E29" i="18" l="1"/>
  <c r="C23" i="19" s="1"/>
  <c r="E17" i="17"/>
  <c r="C17" i="17"/>
  <c r="G11" i="14"/>
  <c r="C24" i="19" l="1"/>
</calcChain>
</file>

<file path=xl/sharedStrings.xml><?xml version="1.0" encoding="utf-8"?>
<sst xmlns="http://schemas.openxmlformats.org/spreadsheetml/2006/main" count="185" uniqueCount="153">
  <si>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</si>
  <si>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</si>
  <si>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</si>
  <si>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</si>
  <si>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</si>
  <si>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</si>
  <si>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</si>
  <si>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</si>
  <si>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</si>
  <si>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</si>
  <si>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</si>
  <si>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</si>
  <si>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</si>
  <si>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</si>
  <si>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</si>
  <si>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</si>
  <si>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</si>
  <si>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</si>
  <si>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</si>
  <si>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</si>
  <si>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</si>
  <si>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</si>
  <si>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</si>
  <si>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</si>
  <si>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</si>
  <si>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</si>
  <si>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</si>
  <si>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</si>
  <si>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Дружбы Народов, дом №17</t>
    </r>
  </si>
  <si>
    <t>Наименование услуги/группы услуг</t>
  </si>
  <si>
    <t>Всего</t>
  </si>
  <si>
    <t>Cодержание и тек. ремонт общ. имущ. дома</t>
  </si>
  <si>
    <t>Уборка и очистка лестничных клеток</t>
  </si>
  <si>
    <t>Уборка и очистка земельного уч. и мусоропроводов</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</si>
  <si>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</si>
  <si>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</si>
  <si>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</si>
  <si>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</si>
  <si>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</si>
  <si>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Сод., ТО и пов. УУ Х без ТП (один узел на дом)</t>
  </si>
  <si>
    <t>Сод., ТО и госповерка узлов учета электроэнергии</t>
  </si>
  <si>
    <t>Водоснабжение (холодная вода)</t>
  </si>
  <si>
    <t>Подогрев воды</t>
  </si>
  <si>
    <t>Лифт</t>
  </si>
  <si>
    <t>Мусор</t>
  </si>
  <si>
    <t>Утилизация мусора</t>
  </si>
  <si>
    <t>Холодная вода в горячей Горводоканал</t>
  </si>
  <si>
    <t>Горячая вода</t>
  </si>
  <si>
    <t>Холодная вода в горячей Теплоснабжение</t>
  </si>
  <si>
    <t>Услуги по управлению жилищным фондом</t>
  </si>
  <si>
    <t>Электроэнергия</t>
  </si>
  <si>
    <t>Итого по дому</t>
  </si>
  <si>
    <t>Сведения о многоквартирном доме</t>
  </si>
  <si>
    <t>Сод., ТО и пов. ОУУ ТЭ,Х,Г без ТП (1 узел на дом)</t>
  </si>
  <si>
    <t>итого:</t>
  </si>
  <si>
    <t xml:space="preserve">1.14. Уборочная площадь придомовой территории:                                                </t>
  </si>
  <si>
    <t>Сумма задолженности на 01.01.2016 г., руб.</t>
  </si>
  <si>
    <t>12703,0 кв.м.</t>
  </si>
  <si>
    <t xml:space="preserve"> - на размещение рекламных конструкций.
</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</si>
  <si>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</si>
  <si>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</si>
  <si>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за содержание общего имущества МКД составила</t>
  </si>
  <si>
    <t>рублей,</t>
  </si>
  <si>
    <t xml:space="preserve">за коммунальные услуги  </t>
  </si>
  <si>
    <t>рублей.</t>
  </si>
  <si>
    <t>Начислено платы с 01.01.2016 г. по 31.12.2016 г., руб.</t>
  </si>
  <si>
    <t>Оплата поступившая с 01.01.2016 г. по 31.12.2016 г., руб.</t>
  </si>
  <si>
    <t>Сумма задолженности на 01.01.2017 г., руб.</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</si>
  <si>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</si>
  <si>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</si>
  <si>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</si>
  <si>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</si>
  <si>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</si>
  <si>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 xml:space="preserve"> -ПК Горячая вода (повышающий коэффициент)</t>
  </si>
  <si>
    <t>3.</t>
  </si>
  <si>
    <t xml:space="preserve"> -водоснабжение</t>
  </si>
  <si>
    <t xml:space="preserve"> -ПК водоснабжение (повышающий коэффициент)</t>
  </si>
  <si>
    <t>4.</t>
  </si>
  <si>
    <t>5.</t>
  </si>
  <si>
    <t>Коммунальные услуги по нежилым помещениям:</t>
  </si>
  <si>
    <t>6.</t>
  </si>
  <si>
    <t>отопление, водоснабжение (холодная вода), водоотведение, горячая вода, электроэнергия:</t>
  </si>
  <si>
    <t>Примечание: расходы по оплате по каждому виду энергоресурсов жилых помещений включена сумма расходов по нежилым помещениям.</t>
  </si>
  <si>
    <t>Уборка и сан.-гигиеническая очистка мусоропровода</t>
  </si>
  <si>
    <t>Уборка и сан.-гигиеническая очистка зем. участка</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</si>
  <si>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</si>
  <si>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</si>
  <si>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</si>
  <si>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</si>
  <si>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Текущий ремонт констр. эл-тов, внутридомовых сист.</t>
  </si>
  <si>
    <t>Текущий ремонт подъездов</t>
  </si>
  <si>
    <t>ПК Водоснабжение</t>
  </si>
  <si>
    <t>ПК Горячая вода</t>
  </si>
  <si>
    <t xml:space="preserve">Сводная бухгалтерская ведомость с разбивкой по видам услуг за период с 01.01.2016 г. по 31.12.2016 г.
по многоквартирному дому: ул. Дружбы Народов д. 17
</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</si>
  <si>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</si>
  <si>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</si>
  <si>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</si>
  <si>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Наименование работ</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</si>
  <si>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</si>
  <si>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</si>
  <si>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</si>
  <si>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От имени собственников помещений в многоквартирном доме были заключены договоры о передаче в пользование общего имущества собственников помещений в многоквартирном доме на условиях, определенных решением общего собрания, которые действовали в 2017 году :</t>
  </si>
  <si>
    <t>Сумма задолженности на 01.01.2018 г., руб.</t>
  </si>
  <si>
    <t>Жилые помещения:</t>
  </si>
  <si>
    <t>Итого</t>
  </si>
  <si>
    <t>Нежилые помещения:</t>
  </si>
  <si>
    <t>Г.в., потребляемая на ОДН</t>
  </si>
  <si>
    <t>Х.в., потребляемая на ОДН</t>
  </si>
  <si>
    <t>Водоотведение при содержании ОИ в МКД</t>
  </si>
  <si>
    <t>Эл.-эн., потребляемая на ОДН</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</si>
  <si>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</si>
  <si>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</si>
  <si>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</si>
  <si>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По состоянию на 01.01.2018 года задолженность составляет:</t>
  </si>
  <si>
    <t>И. о. директора</t>
  </si>
  <si>
    <t>Пояснительная записка к отчёту по договору управления многоквартирным домом №17 по улице Дружбы Народов, за 2017г.</t>
  </si>
  <si>
    <t>Примечание: в расходы по оплате по каждому виду услуг жилых помещений включена сумма расходов и по нежилым помещениям.</t>
  </si>
  <si>
    <t>Главный бухгалтер</t>
  </si>
  <si>
    <t>О.А. Фаттахова</t>
  </si>
  <si>
    <t>Заместитель директора</t>
  </si>
  <si>
    <t>М.И. Сычева</t>
  </si>
  <si>
    <t>Т. А. Белова</t>
  </si>
  <si>
    <t>И.о.начальника ПЭО</t>
  </si>
  <si>
    <t>Н.Ю. Кривошеева</t>
  </si>
  <si>
    <t xml:space="preserve">1.12. Количество проживающих по состоянию на 01.01.2018 г.:                                        </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</si>
  <si>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</si>
  <si>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Остаток  денежных средств, полученных от использования общего имущества МКД                                             на 01.09.2017 г                                                            (с НДС в руб.)</t>
  </si>
  <si>
    <t>Сумма задолженности на 01.09.2017 г., руб.</t>
  </si>
  <si>
    <t>Начислено платы с 01.09.2017 г. по 31.12.2017 г., руб.</t>
  </si>
  <si>
    <t>Оплата поступившая с 01.09.2017 г. по 31.12.2017 г., руб.</t>
  </si>
  <si>
    <t>Финансовый отчет управляющей  организации ПАО "ЖТ №1" о представленных коммунальных услугах по многоквартирному дому по адресу: ул. Дружбы Народов д. 17 за период с 01.09.2017 г. по 31.12.2017 г.</t>
  </si>
  <si>
    <t>Итого коммунальные услуги с 01.09.2017 г. по 31.12.2017 г.:</t>
  </si>
  <si>
    <t xml:space="preserve">Сводная бухгалтерская ведомость с разбивкой по видам услуг за период с 01.09.2017 г. по 31.12.2017 г.
по многоквартирному дому: ул. Дружбы Народов д. 17
</t>
  </si>
  <si>
    <t>Расходы по содержанию МКД с 01.09.2017 по 31.12.2017 г.  (с учетом нежилых помещений), руб.</t>
  </si>
  <si>
    <t>Поверка КОДПУ</t>
  </si>
  <si>
    <t>Текущий ремонт МКД</t>
  </si>
  <si>
    <t>13165,4 кв.м.</t>
  </si>
  <si>
    <t>462,4 кв.м.</t>
  </si>
  <si>
    <t>8653,0 кв.м.</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</si>
  <si>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</si>
  <si>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</si>
  <si>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</si>
  <si>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</si>
  <si>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</si>
  <si>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</si>
  <si>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</si>
  <si>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</si>
  <si>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 xml:space="preserve"> - холодное водоснабжение;
- горячее водоснабжение;
- водоотведение;
- электроснабжение;
- отопление.</t>
  </si>
  <si>
    <t>Общим собранием собственников многоквартирного дома, в форме очно - заочного голосования, было принято решение установить с 1 сентября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</si>
  <si>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r>
      <t xml:space="preserve">Перечень работ по текущему ремонту общего имущества в многоквартирном доме включает:                                                 - текущий ремонт подъездов; </t>
    </r>
    <r>
      <rPr>
        <sz val="11"/>
        <color theme="0"/>
        <rFont val="Times New Roman"/>
        <family val="1"/>
        <charset val="204"/>
      </rPr>
      <t xml:space="preserve">................................................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</si>
  <si>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 xml:space="preserve">Средства, не использованные на текущий ремонт подъезов, находятся на специальном счёте в банке. </t>
  </si>
  <si>
    <t>С 1 сентября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</si>
  <si>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t>Вывоз и утилизация (захоронение) твердых коммунальных отходов (ТКО)  осуществлялся  ООО  "Транссервис".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</si>
</sst>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quot;р.&quot;_-;\-* #,##0.00&quot;р.&quot;_-;_-* &quot;-&quot;??&quot;р.&quot;_-;_-@_-"/>
    <numFmt numFmtId="43" formatCode="_-* #,##0.00_р_._-;\-* #,##0.00_р_._-;_-* &quot;-&quot;??_р_._-;_-@_-"/>
    <numFmt numFmtId="164" formatCode="#\ ##0.00"/>
  </numFmts>
  <fonts count="47"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b/>
      <sz val="10"/>
      <color rgb="FFFF0000"/>
      <name val="Times New Roman"/>
      <family val="1"/>
      <charset val="204"/>
    </font>
    <font>
      <i/>
      <sz val="10"/>
      <color theme="1"/>
      <name val="Times New Roman"/>
      <family val="1"/>
      <charset val="204"/>
    </font>
    <font>
      <sz val="10"/>
      <color rgb="FFFF0000"/>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indexed="8"/>
      <name val="Arial"/>
      <family val="2"/>
      <charset val="204"/>
    </font>
    <font>
      <sz val="8"/>
      <color indexed="8"/>
      <name val="Arial"/>
      <family val="2"/>
      <charset val="204"/>
    </font>
    <font>
      <b/>
      <sz val="10"/>
      <color indexed="8"/>
      <name val="Arial"/>
      <family val="2"/>
      <charset val="204"/>
    </font>
    <font>
      <sz val="10"/>
      <name val="Arial"/>
      <family val="2"/>
      <charset val="204"/>
    </font>
    <font>
      <sz val="10"/>
      <name val="Arial Cyr"/>
      <charset val="204"/>
    </font>
    <font>
      <sz val="12"/>
      <name val="Times New Roman"/>
      <family val="1"/>
      <charset val="204"/>
    </font>
    <font>
      <b/>
      <sz val="12"/>
      <name val="Times New Roman"/>
      <family val="1"/>
      <charset val="204"/>
    </font>
    <font>
      <sz val="11"/>
      <color theme="1"/>
      <name val="Calibri"/>
      <family val="2"/>
      <charset val="204"/>
      <scheme val="minor"/>
    </font>
    <font>
      <sz val="12"/>
      <color theme="1"/>
      <name val="Times New Roman"/>
      <family val="1"/>
      <charset val="204"/>
    </font>
    <font>
      <sz val="14"/>
      <color theme="1"/>
      <name val="Times New Roman"/>
      <family val="1"/>
      <charset val="204"/>
    </font>
    <font>
      <sz val="11"/>
      <name val="Calibri"/>
      <family val="2"/>
      <charset val="204"/>
      <scheme val="minor"/>
    </font>
    <font>
      <sz val="18"/>
      <color rgb="FFFF0000"/>
      <name val="Calibri"/>
      <family val="2"/>
      <charset val="204"/>
      <scheme val="minor"/>
    </font>
    <font>
      <sz val="9"/>
      <color theme="1"/>
      <name val="Times New Roman"/>
      <family val="1"/>
      <charset val="204"/>
    </font>
    <font>
      <sz val="10"/>
      <color rgb="FF000000"/>
      <name val="Arial"/>
      <family val="2"/>
      <charset val="204"/>
    </font>
    <font>
      <sz val="8"/>
      <color rgb="FF000000"/>
      <name val="Arial"/>
      <family val="2"/>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b/>
      <sz val="11"/>
      <name val="Times New Roman"/>
      <family val="1"/>
      <charset val="204"/>
    </font>
    <font>
      <b/>
      <sz val="11"/>
      <color indexed="8"/>
      <name val="Calibri"/>
      <family val="2"/>
      <charset val="204"/>
    </font>
    <font>
      <b/>
      <sz val="8"/>
      <color indexed="8"/>
      <name val="Arial"/>
      <family val="2"/>
      <charset val="204"/>
    </font>
    <font>
      <b/>
      <i/>
      <sz val="10"/>
      <color indexed="8"/>
      <name val="Arial"/>
      <family val="2"/>
      <charset val="204"/>
    </font>
    <font>
      <b/>
      <i/>
      <sz val="8"/>
      <color indexed="8"/>
      <name val="Arial"/>
      <family val="2"/>
      <charset val="204"/>
    </font>
    <font>
      <sz val="8"/>
      <name val="Arial"/>
      <family val="2"/>
      <charset val="204"/>
    </font>
    <font>
      <sz val="9"/>
      <color rgb="FF000000"/>
      <name val="Arial"/>
      <family val="2"/>
      <charset val="204"/>
    </font>
    <font>
      <sz val="8"/>
      <color theme="1"/>
      <name val="Arial"/>
      <family val="2"/>
      <charset val="204"/>
    </font>
    <font>
      <sz val="11"/>
      <color rgb="FFFF0000"/>
      <name val="Times New Roman"/>
      <family val="1"/>
      <charset val="204"/>
    </font>
    <font>
      <sz val="11"/>
      <color theme="0"/>
      <name val="Times New Roman"/>
      <family val="1"/>
      <charset val="204"/>
    </font>
    <font>
      <sz val="11"/>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7">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style="thin">
        <color rgb="FF000000"/>
      </left>
      <right style="thin">
        <color auto="1"/>
      </right>
      <top style="thin">
        <color auto="1"/>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style="thin">
        <color indexed="0"/>
      </left>
      <right style="thin">
        <color indexed="64"/>
      </right>
      <top style="thin">
        <color indexed="64"/>
      </top>
      <bottom style="thin">
        <color indexed="0"/>
      </bottom>
      <diagonal/>
    </border>
    <border>
      <left style="thin">
        <color indexed="64"/>
      </left>
      <right/>
      <top style="thin">
        <color indexed="0"/>
      </top>
      <bottom style="thin">
        <color indexed="0"/>
      </bottom>
      <diagonal/>
    </border>
    <border>
      <left style="thin">
        <color indexed="64"/>
      </left>
      <right/>
      <top style="thin">
        <color indexed="64"/>
      </top>
      <bottom style="thin">
        <color indexed="64"/>
      </bottom>
      <diagonal/>
    </border>
    <border>
      <left style="thin">
        <color indexed="0"/>
      </left>
      <right style="thin">
        <color indexed="0"/>
      </right>
      <top style="thin">
        <color indexed="0"/>
      </top>
      <bottom/>
      <diagonal/>
    </border>
    <border>
      <left style="thin">
        <color indexed="0"/>
      </left>
      <right style="thin">
        <color indexed="0"/>
      </right>
      <top style="thin">
        <color indexed="64"/>
      </top>
      <bottom/>
      <diagonal/>
    </border>
    <border>
      <left style="thin">
        <color indexed="0"/>
      </left>
      <right/>
      <top style="thin">
        <color indexed="0"/>
      </top>
      <bottom/>
      <diagonal/>
    </border>
    <border>
      <left style="thin">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64"/>
      </bottom>
      <diagonal/>
    </border>
    <border>
      <left style="thin">
        <color indexed="0"/>
      </left>
      <right/>
      <top style="thin">
        <color indexed="64"/>
      </top>
      <bottom style="thin">
        <color indexed="64"/>
      </bottom>
      <diagonal/>
    </border>
    <border>
      <left style="thin">
        <color indexed="0"/>
      </left>
      <right style="thin">
        <color indexed="64"/>
      </right>
      <top/>
      <bottom style="thin">
        <color indexed="64"/>
      </bottom>
      <diagonal/>
    </border>
    <border>
      <left style="thin">
        <color indexed="0"/>
      </left>
      <right style="thin">
        <color indexed="64"/>
      </right>
      <top style="thin">
        <color indexed="64"/>
      </top>
      <bottom style="thin">
        <color indexed="64"/>
      </bottom>
      <diagonal/>
    </border>
    <border>
      <left style="thin">
        <color indexed="64"/>
      </left>
      <right/>
      <top style="thin">
        <color indexed="64"/>
      </top>
      <bottom style="thin">
        <color indexed="0"/>
      </bottom>
      <diagonal/>
    </border>
    <border>
      <left style="thin">
        <color indexed="0"/>
      </left>
      <right/>
      <top style="thin">
        <color indexed="0"/>
      </top>
      <bottom style="thin">
        <color indexed="0"/>
      </bottom>
      <diagonal/>
    </border>
    <border>
      <left style="thin">
        <color rgb="FF000000"/>
      </left>
      <right style="thin">
        <color auto="1"/>
      </right>
      <top/>
      <bottom style="thin">
        <color auto="1"/>
      </bottom>
      <diagonal/>
    </border>
  </borders>
  <cellStyleXfs count="23">
    <xf numFmtId="0" fontId="0" fillId="0" borderId="0"/>
    <xf numFmtId="0" fontId="13" fillId="0" borderId="0">
      <alignment horizontal="center" vertical="top"/>
    </xf>
    <xf numFmtId="0" fontId="14" fillId="0" borderId="0">
      <alignment horizontal="center" vertical="center"/>
    </xf>
    <xf numFmtId="0" fontId="14" fillId="0" borderId="0">
      <alignment horizontal="center" vertical="center"/>
    </xf>
    <xf numFmtId="0" fontId="14" fillId="0" borderId="0">
      <alignment horizontal="left" vertical="center"/>
    </xf>
    <xf numFmtId="0" fontId="14" fillId="0" borderId="0">
      <alignment horizontal="right" vertical="center"/>
    </xf>
    <xf numFmtId="0" fontId="15" fillId="0" borderId="0">
      <alignment horizontal="left" vertical="center"/>
    </xf>
    <xf numFmtId="0" fontId="16" fillId="0" borderId="0"/>
    <xf numFmtId="0" fontId="20" fillId="0" borderId="0"/>
    <xf numFmtId="0" fontId="17" fillId="0" borderId="0"/>
    <xf numFmtId="0" fontId="16" fillId="0" borderId="0"/>
    <xf numFmtId="0" fontId="20" fillId="0" borderId="0"/>
    <xf numFmtId="0" fontId="16" fillId="0" borderId="0"/>
    <xf numFmtId="43" fontId="20" fillId="0" borderId="0" applyFont="0" applyFill="0" applyBorder="0" applyAlignment="0" applyProtection="0"/>
    <xf numFmtId="0" fontId="16" fillId="0" borderId="0"/>
    <xf numFmtId="9" fontId="17" fillId="0" borderId="0" applyFont="0" applyFill="0" applyBorder="0" applyAlignment="0" applyProtection="0"/>
    <xf numFmtId="43" fontId="17" fillId="0" borderId="0" applyFont="0" applyFill="0" applyBorder="0" applyAlignment="0" applyProtection="0"/>
    <xf numFmtId="0" fontId="26" fillId="0" borderId="0">
      <alignment horizontal="center" vertical="top"/>
    </xf>
    <xf numFmtId="0" fontId="27" fillId="0" borderId="0">
      <alignment horizontal="center" vertical="center"/>
    </xf>
    <xf numFmtId="0" fontId="27" fillId="0" borderId="0">
      <alignment horizontal="left" vertical="center"/>
    </xf>
    <xf numFmtId="0" fontId="27" fillId="0" borderId="0">
      <alignment horizontal="right" vertical="center"/>
    </xf>
    <xf numFmtId="44" fontId="17" fillId="0" borderId="0" applyFont="0" applyFill="0" applyBorder="0" applyAlignment="0" applyProtection="0"/>
    <xf numFmtId="0" fontId="16" fillId="0" borderId="0"/>
  </cellStyleXfs>
  <cellXfs count="201">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Border="1" applyAlignment="1">
      <alignment wrapText="1"/>
    </xf>
    <xf numFmtId="4" fontId="6" fillId="0" borderId="0" xfId="0" applyNumberFormat="1" applyFont="1" applyBorder="1" applyAlignment="1">
      <alignment horizontal="center" wrapText="1"/>
    </xf>
    <xf numFmtId="4" fontId="6" fillId="0" borderId="0" xfId="0" applyNumberFormat="1" applyFont="1" applyBorder="1" applyAlignment="1">
      <alignment wrapText="1"/>
    </xf>
    <xf numFmtId="4" fontId="5" fillId="0" borderId="0" xfId="0" applyNumberFormat="1" applyFont="1" applyBorder="1" applyAlignment="1">
      <alignment horizontal="center"/>
    </xf>
    <xf numFmtId="4" fontId="7" fillId="0" borderId="0" xfId="0" applyNumberFormat="1" applyFont="1" applyBorder="1" applyAlignment="1">
      <alignment horizontal="center"/>
    </xf>
    <xf numFmtId="4" fontId="8" fillId="0" borderId="0" xfId="0" applyNumberFormat="1" applyFont="1" applyBorder="1" applyAlignment="1">
      <alignment horizontal="center"/>
    </xf>
    <xf numFmtId="0" fontId="6" fillId="0" borderId="0" xfId="0" applyFont="1" applyBorder="1" applyAlignment="1">
      <alignment vertical="center" wrapText="1"/>
    </xf>
    <xf numFmtId="4" fontId="6" fillId="0" borderId="0" xfId="0" applyNumberFormat="1" applyFont="1" applyBorder="1" applyAlignment="1">
      <alignment horizontal="center"/>
    </xf>
    <xf numFmtId="4" fontId="9"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xf numFmtId="4" fontId="6" fillId="0" borderId="0" xfId="0" applyNumberFormat="1" applyFont="1" applyBorder="1" applyAlignment="1"/>
    <xf numFmtId="0" fontId="6" fillId="0" borderId="0" xfId="0" applyFont="1" applyBorder="1" applyAlignment="1"/>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10"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0" fillId="0" borderId="0" xfId="0" applyAlignment="1">
      <alignment horizontal="center" vertical="center" wrapText="1"/>
    </xf>
    <xf numFmtId="0" fontId="0" fillId="0" borderId="0" xfId="0" applyAlignment="1">
      <alignment wrapText="1"/>
    </xf>
    <xf numFmtId="0" fontId="11" fillId="0" borderId="0" xfId="0" applyFont="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10"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3" fillId="2" borderId="0" xfId="0" applyFont="1" applyFill="1" applyAlignment="1">
      <alignment vertical="center" wrapText="1"/>
    </xf>
    <xf numFmtId="0" fontId="0" fillId="0" borderId="0" xfId="0" applyAlignment="1">
      <alignment horizontal="justify"/>
    </xf>
    <xf numFmtId="0" fontId="0" fillId="0" borderId="0" xfId="0" applyAlignment="1">
      <alignment horizontal="justify" vertical="center"/>
    </xf>
    <xf numFmtId="0" fontId="25" fillId="0" borderId="0" xfId="0" applyFont="1" applyBorder="1" applyAlignment="1">
      <alignment vertical="center"/>
    </xf>
    <xf numFmtId="0" fontId="10" fillId="0" borderId="0" xfId="0" applyFont="1" applyBorder="1" applyAlignment="1"/>
    <xf numFmtId="0" fontId="25" fillId="0" borderId="0" xfId="0" applyFont="1" applyBorder="1" applyAlignment="1"/>
    <xf numFmtId="0" fontId="25" fillId="0" borderId="5" xfId="0" applyFont="1" applyBorder="1" applyAlignment="1">
      <alignment horizontal="center" vertical="center" wrapText="1"/>
    </xf>
    <xf numFmtId="0" fontId="28" fillId="0" borderId="5" xfId="18" quotePrefix="1" applyFont="1" applyBorder="1" applyAlignment="1">
      <alignment horizontal="center" vertical="center" wrapText="1"/>
    </xf>
    <xf numFmtId="3" fontId="29" fillId="0" borderId="5" xfId="0" applyNumberFormat="1" applyFont="1" applyBorder="1" applyAlignment="1">
      <alignment horizontal="center" vertical="center" wrapText="1"/>
    </xf>
    <xf numFmtId="0" fontId="25" fillId="0" borderId="5" xfId="0" applyFont="1" applyBorder="1" applyAlignment="1">
      <alignment vertical="center"/>
    </xf>
    <xf numFmtId="0" fontId="29" fillId="0" borderId="5" xfId="0" applyFont="1" applyBorder="1" applyAlignment="1">
      <alignment vertical="center" wrapText="1"/>
    </xf>
    <xf numFmtId="43" fontId="29" fillId="0" borderId="5" xfId="13" applyFont="1" applyBorder="1" applyAlignment="1">
      <alignment vertical="center" wrapText="1"/>
    </xf>
    <xf numFmtId="43" fontId="29" fillId="0" borderId="5" xfId="13" applyFont="1" applyBorder="1" applyAlignment="1">
      <alignment horizontal="right" vertical="center"/>
    </xf>
    <xf numFmtId="164" fontId="33" fillId="0" borderId="5" xfId="20" applyNumberFormat="1" applyFont="1" applyBorder="1" applyAlignment="1">
      <alignment horizontal="right" vertical="center" wrapText="1"/>
    </xf>
    <xf numFmtId="4" fontId="32" fillId="0" borderId="5" xfId="0" applyNumberFormat="1" applyFont="1" applyBorder="1" applyAlignment="1">
      <alignment horizontal="right" vertical="center"/>
    </xf>
    <xf numFmtId="0" fontId="10" fillId="0" borderId="0" xfId="0" applyFont="1" applyBorder="1" applyAlignment="1">
      <alignment vertical="center"/>
    </xf>
    <xf numFmtId="0" fontId="35" fillId="0" borderId="0" xfId="0" applyFont="1" applyBorder="1" applyAlignment="1"/>
    <xf numFmtId="0" fontId="35" fillId="0" borderId="0" xfId="0" applyFont="1" applyBorder="1" applyAlignment="1">
      <alignment vertical="center" wrapText="1"/>
    </xf>
    <xf numFmtId="4" fontId="35" fillId="0" borderId="0" xfId="0" applyNumberFormat="1" applyFont="1" applyBorder="1" applyAlignment="1"/>
    <xf numFmtId="0" fontId="14" fillId="0" borderId="5" xfId="3" quotePrefix="1" applyBorder="1" applyAlignment="1">
      <alignment horizontal="center" vertical="center" wrapText="1"/>
    </xf>
    <xf numFmtId="0" fontId="14" fillId="0" borderId="5" xfId="4" quotePrefix="1" applyBorder="1" applyAlignment="1">
      <alignment horizontal="left" vertical="center" wrapText="1"/>
    </xf>
    <xf numFmtId="164" fontId="14" fillId="0" borderId="5" xfId="5" applyNumberFormat="1" applyBorder="1" applyAlignment="1">
      <alignment horizontal="right" vertical="center" wrapText="1"/>
    </xf>
    <xf numFmtId="0" fontId="14" fillId="0" borderId="5" xfId="2" quotePrefix="1" applyBorder="1" applyAlignment="1">
      <alignment horizontal="center" vertical="center" wrapText="1"/>
    </xf>
    <xf numFmtId="0" fontId="15" fillId="0" borderId="5" xfId="6" quotePrefix="1" applyBorder="1" applyAlignment="1">
      <alignment horizontal="left" vertical="center" wrapText="1"/>
    </xf>
    <xf numFmtId="164" fontId="25" fillId="0" borderId="0" xfId="0" applyNumberFormat="1" applyFont="1" applyBorder="1" applyAlignment="1">
      <alignment wrapText="1"/>
    </xf>
    <xf numFmtId="0" fontId="23" fillId="0" borderId="0" xfId="0" applyFont="1"/>
    <xf numFmtId="0" fontId="12" fillId="0" borderId="0" xfId="0" applyFont="1"/>
    <xf numFmtId="0" fontId="10"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37" fillId="0" borderId="24" xfId="0" applyFont="1" applyBorder="1" applyAlignment="1">
      <alignment horizontal="left" wrapText="1"/>
    </xf>
    <xf numFmtId="0" fontId="14" fillId="3" borderId="21" xfId="0" applyNumberFormat="1" applyFont="1" applyFill="1" applyBorder="1" applyAlignment="1" applyProtection="1">
      <alignment horizontal="center" vertical="center" wrapText="1"/>
    </xf>
    <xf numFmtId="0" fontId="14" fillId="3" borderId="22" xfId="0" applyNumberFormat="1" applyFont="1" applyFill="1" applyBorder="1" applyAlignment="1" applyProtection="1">
      <alignment horizontal="center" vertical="center" wrapText="1"/>
    </xf>
    <xf numFmtId="0" fontId="14" fillId="3" borderId="26" xfId="0" applyNumberFormat="1" applyFont="1" applyFill="1" applyBorder="1" applyAlignment="1" applyProtection="1">
      <alignment horizontal="left" vertical="center" wrapText="1"/>
    </xf>
    <xf numFmtId="0" fontId="15" fillId="0" borderId="25" xfId="6" quotePrefix="1" applyFill="1" applyBorder="1" applyAlignment="1">
      <alignment vertical="center" wrapText="1"/>
    </xf>
    <xf numFmtId="0" fontId="15" fillId="0" borderId="25" xfId="6" applyFill="1" applyBorder="1" applyAlignment="1">
      <alignment vertical="center" wrapText="1"/>
    </xf>
    <xf numFmtId="0" fontId="39" fillId="0" borderId="20" xfId="6" quotePrefix="1" applyFont="1" applyFill="1" applyBorder="1" applyAlignment="1">
      <alignment vertical="center" wrapText="1"/>
    </xf>
    <xf numFmtId="4" fontId="14" fillId="3" borderId="26" xfId="0" applyNumberFormat="1" applyFont="1" applyFill="1" applyBorder="1" applyAlignment="1" applyProtection="1">
      <alignment horizontal="right" vertical="center" wrapText="1"/>
    </xf>
    <xf numFmtId="4" fontId="14" fillId="0" borderId="25" xfId="5" applyNumberFormat="1" applyFill="1" applyBorder="1" applyAlignment="1">
      <alignment horizontal="right" vertical="center" wrapText="1"/>
    </xf>
    <xf numFmtId="4" fontId="38" fillId="0" borderId="25" xfId="5" applyNumberFormat="1" applyFont="1" applyFill="1" applyBorder="1" applyAlignment="1">
      <alignment horizontal="right" vertical="center" wrapText="1"/>
    </xf>
    <xf numFmtId="4" fontId="40" fillId="0" borderId="20" xfId="5" applyNumberFormat="1" applyFont="1" applyFill="1" applyBorder="1" applyAlignment="1">
      <alignment horizontal="right" vertical="center" wrapText="1"/>
    </xf>
    <xf numFmtId="4" fontId="38" fillId="0" borderId="20" xfId="5" applyNumberFormat="1" applyFont="1" applyFill="1" applyBorder="1" applyAlignment="1">
      <alignment horizontal="right" vertical="center" wrapText="1"/>
    </xf>
    <xf numFmtId="4" fontId="6" fillId="0" borderId="0" xfId="0" applyNumberFormat="1" applyFont="1" applyBorder="1" applyAlignment="1">
      <alignment vertical="center" wrapText="1"/>
    </xf>
    <xf numFmtId="0" fontId="24" fillId="0" borderId="0" xfId="0" applyFont="1" applyFill="1" applyAlignment="1">
      <alignment wrapText="1"/>
    </xf>
    <xf numFmtId="0" fontId="41" fillId="0" borderId="5" xfId="19" quotePrefix="1" applyFont="1" applyBorder="1" applyAlignment="1">
      <alignment horizontal="left" vertical="center" wrapText="1"/>
    </xf>
    <xf numFmtId="0" fontId="12" fillId="0" borderId="0" xfId="0" applyFont="1" applyAlignment="1">
      <alignment horizontal="justify" vertical="center" wrapText="1"/>
    </xf>
    <xf numFmtId="4" fontId="41" fillId="3" borderId="26" xfId="0" applyNumberFormat="1" applyFont="1" applyFill="1" applyBorder="1" applyAlignment="1" applyProtection="1">
      <alignment horizontal="right" vertical="center" wrapText="1"/>
    </xf>
    <xf numFmtId="0" fontId="31" fillId="0" borderId="5" xfId="19" quotePrefix="1" applyFont="1" applyBorder="1" applyAlignment="1">
      <alignment horizontal="left" vertical="center" wrapText="1"/>
    </xf>
    <xf numFmtId="0" fontId="31" fillId="0" borderId="5" xfId="0" applyFont="1" applyBorder="1" applyAlignment="1">
      <alignment vertical="center"/>
    </xf>
    <xf numFmtId="4" fontId="31" fillId="0" borderId="5" xfId="0" applyNumberFormat="1" applyFont="1" applyBorder="1" applyAlignment="1">
      <alignment vertical="center"/>
    </xf>
    <xf numFmtId="4" fontId="31" fillId="2" borderId="5" xfId="0" applyNumberFormat="1" applyFont="1" applyFill="1" applyBorder="1" applyAlignment="1">
      <alignment horizontal="right" vertical="center"/>
    </xf>
    <xf numFmtId="4" fontId="12" fillId="0" borderId="0" xfId="0" applyNumberFormat="1" applyFont="1" applyAlignment="1">
      <alignment vertical="center" wrapText="1"/>
    </xf>
    <xf numFmtId="0" fontId="12" fillId="0" borderId="0" xfId="0" applyFont="1" applyAlignment="1">
      <alignment vertical="center" wrapText="1"/>
    </xf>
    <xf numFmtId="0" fontId="12" fillId="0" borderId="0" xfId="0" applyFont="1" applyAlignment="1">
      <alignment horizontal="left" wrapText="1"/>
    </xf>
    <xf numFmtId="0" fontId="12" fillId="0" borderId="0" xfId="0" applyFont="1" applyAlignment="1">
      <alignment wrapText="1"/>
    </xf>
    <xf numFmtId="0" fontId="12" fillId="0" borderId="0" xfId="0" applyFont="1" applyAlignment="1"/>
    <xf numFmtId="0" fontId="10" fillId="0" borderId="0" xfId="0" applyFont="1" applyAlignment="1"/>
    <xf numFmtId="164" fontId="42" fillId="0" borderId="31" xfId="20" applyNumberFormat="1" applyFont="1" applyBorder="1" applyAlignment="1">
      <alignment horizontal="right" vertical="center" wrapText="1"/>
    </xf>
    <xf numFmtId="164" fontId="42" fillId="0" borderId="32" xfId="20" applyNumberFormat="1" applyFont="1" applyBorder="1" applyAlignment="1">
      <alignment horizontal="right" vertical="center" wrapText="1"/>
    </xf>
    <xf numFmtId="0" fontId="10" fillId="0" borderId="0" xfId="0" applyFont="1" applyBorder="1" applyAlignment="1">
      <alignment vertical="center" wrapText="1"/>
    </xf>
    <xf numFmtId="164" fontId="42" fillId="0" borderId="0" xfId="20" applyNumberFormat="1" applyFont="1" applyBorder="1" applyAlignment="1">
      <alignment horizontal="right" vertical="center" wrapText="1"/>
    </xf>
    <xf numFmtId="4" fontId="21" fillId="0" borderId="0" xfId="0" applyNumberFormat="1" applyFont="1" applyBorder="1" applyAlignment="1">
      <alignment vertical="center" wrapText="1"/>
    </xf>
    <xf numFmtId="164" fontId="42" fillId="0" borderId="39" xfId="20" applyNumberFormat="1" applyFont="1" applyBorder="1" applyAlignment="1">
      <alignment horizontal="right" vertical="center" wrapText="1"/>
    </xf>
    <xf numFmtId="164" fontId="42" fillId="0" borderId="40" xfId="20" applyNumberFormat="1" applyFont="1" applyBorder="1" applyAlignment="1">
      <alignment horizontal="right" vertical="center" wrapText="1"/>
    </xf>
    <xf numFmtId="164" fontId="42" fillId="0" borderId="41" xfId="20" applyNumberFormat="1" applyFont="1" applyBorder="1" applyAlignment="1">
      <alignment horizontal="right" vertical="center" wrapText="1"/>
    </xf>
    <xf numFmtId="164" fontId="42" fillId="0" borderId="42" xfId="20" applyNumberFormat="1" applyFont="1" applyBorder="1" applyAlignment="1">
      <alignment horizontal="right" vertical="center" wrapText="1"/>
    </xf>
    <xf numFmtId="164" fontId="42" fillId="0" borderId="33" xfId="20" applyNumberFormat="1" applyFont="1" applyBorder="1" applyAlignment="1">
      <alignment horizontal="right" vertical="center" wrapText="1"/>
    </xf>
    <xf numFmtId="164" fontId="42" fillId="0" borderId="43" xfId="20" applyNumberFormat="1" applyFont="1" applyBorder="1" applyAlignment="1">
      <alignment horizontal="right" vertical="center" wrapText="1"/>
    </xf>
    <xf numFmtId="164" fontId="42" fillId="0" borderId="44" xfId="20" applyNumberFormat="1" applyFont="1" applyBorder="1" applyAlignment="1">
      <alignment horizontal="right" vertical="center" wrapText="1"/>
    </xf>
    <xf numFmtId="164" fontId="42" fillId="0" borderId="37" xfId="20" applyNumberFormat="1" applyFont="1" applyBorder="1" applyAlignment="1">
      <alignment horizontal="right" vertical="center" wrapText="1"/>
    </xf>
    <xf numFmtId="164" fontId="42" fillId="0" borderId="45" xfId="20" applyNumberFormat="1" applyFont="1" applyBorder="1" applyAlignment="1">
      <alignment horizontal="right" vertical="center" wrapText="1"/>
    </xf>
    <xf numFmtId="0" fontId="31" fillId="0" borderId="5" xfId="19" applyFont="1" applyBorder="1" applyAlignment="1">
      <alignment horizontal="left" vertical="center" wrapText="1"/>
    </xf>
    <xf numFmtId="0" fontId="0" fillId="0" borderId="25" xfId="0" applyFill="1" applyBorder="1" applyAlignment="1"/>
    <xf numFmtId="4" fontId="14" fillId="0" borderId="25" xfId="5" applyNumberFormat="1" applyFont="1" applyFill="1" applyBorder="1" applyAlignment="1">
      <alignment horizontal="right" vertical="center" wrapText="1"/>
    </xf>
    <xf numFmtId="4" fontId="14" fillId="0" borderId="28" xfId="5" applyNumberFormat="1" applyFont="1" applyFill="1" applyBorder="1" applyAlignment="1">
      <alignment horizontal="right" vertical="center" wrapText="1"/>
    </xf>
    <xf numFmtId="4" fontId="43" fillId="0" borderId="28" xfId="0" applyNumberFormat="1" applyFont="1" applyFill="1" applyBorder="1" applyAlignment="1">
      <alignment vertical="center"/>
    </xf>
    <xf numFmtId="4" fontId="43" fillId="0" borderId="25" xfId="0" applyNumberFormat="1" applyFont="1" applyFill="1" applyBorder="1"/>
    <xf numFmtId="4" fontId="31" fillId="0" borderId="5" xfId="0" applyNumberFormat="1" applyFont="1" applyFill="1" applyBorder="1" applyAlignment="1">
      <alignment horizontal="right" vertical="center"/>
    </xf>
    <xf numFmtId="4" fontId="32" fillId="0" borderId="5" xfId="0" applyNumberFormat="1" applyFont="1" applyFill="1" applyBorder="1" applyAlignment="1">
      <alignment horizontal="right" vertical="center"/>
    </xf>
    <xf numFmtId="4" fontId="29" fillId="0" borderId="5" xfId="0" applyNumberFormat="1" applyFont="1" applyFill="1" applyBorder="1" applyAlignment="1">
      <alignment horizontal="right" vertical="center"/>
    </xf>
    <xf numFmtId="0" fontId="2" fillId="0" borderId="0" xfId="0" applyFont="1" applyAlignment="1">
      <alignment horizontal="left"/>
    </xf>
    <xf numFmtId="0" fontId="2" fillId="2" borderId="0" xfId="0" applyFont="1" applyFill="1" applyAlignment="1">
      <alignment horizontal="right"/>
    </xf>
    <xf numFmtId="0" fontId="2" fillId="0" borderId="0" xfId="0" applyFont="1" applyAlignment="1"/>
    <xf numFmtId="0" fontId="22"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10" fillId="0" borderId="5" xfId="0" applyFont="1" applyBorder="1" applyAlignment="1">
      <alignment horizontal="left" vertical="center" wrapText="1"/>
    </xf>
    <xf numFmtId="4" fontId="12" fillId="0" borderId="5" xfId="0" applyNumberFormat="1" applyFont="1" applyBorder="1" applyAlignment="1">
      <alignment horizontal="center" vertical="center" wrapText="1"/>
    </xf>
    <xf numFmtId="4" fontId="21" fillId="0" borderId="12" xfId="0" applyNumberFormat="1" applyFont="1" applyBorder="1" applyAlignment="1">
      <alignment horizontal="center" vertical="center" wrapText="1"/>
    </xf>
    <xf numFmtId="4" fontId="21" fillId="0" borderId="13" xfId="0" applyNumberFormat="1" applyFont="1" applyBorder="1" applyAlignment="1">
      <alignment horizontal="center" vertical="center" wrapText="1"/>
    </xf>
    <xf numFmtId="4" fontId="21" fillId="0" borderId="14" xfId="0" applyNumberFormat="1" applyFont="1" applyBorder="1" applyAlignment="1">
      <alignment horizontal="center" vertical="center" wrapText="1"/>
    </xf>
    <xf numFmtId="4" fontId="21" fillId="0" borderId="12" xfId="0" applyNumberFormat="1" applyFont="1" applyFill="1" applyBorder="1" applyAlignment="1">
      <alignment horizontal="center" vertical="center" wrapText="1"/>
    </xf>
    <xf numFmtId="4" fontId="21" fillId="0" borderId="13" xfId="0" applyNumberFormat="1" applyFont="1" applyFill="1" applyBorder="1" applyAlignment="1">
      <alignment horizontal="center" vertical="center" wrapText="1"/>
    </xf>
    <xf numFmtId="4" fontId="10" fillId="0" borderId="12"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4" fontId="10" fillId="0" borderId="12" xfId="0" applyNumberFormat="1" applyFont="1" applyBorder="1" applyAlignment="1">
      <alignment horizontal="center" vertical="center" wrapText="1"/>
    </xf>
    <xf numFmtId="4" fontId="10" fillId="0" borderId="13" xfId="0" applyNumberFormat="1" applyFont="1" applyBorder="1" applyAlignment="1">
      <alignment horizontal="center" vertical="center" wrapText="1"/>
    </xf>
    <xf numFmtId="0" fontId="11"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36" fillId="0" borderId="0" xfId="0" applyFont="1" applyBorder="1" applyAlignment="1">
      <alignment horizontal="center" vertical="center" wrapText="1"/>
    </xf>
    <xf numFmtId="4" fontId="21" fillId="0" borderId="6" xfId="0" applyNumberFormat="1" applyFont="1" applyBorder="1" applyAlignment="1">
      <alignment horizontal="center" vertical="center" wrapText="1"/>
    </xf>
    <xf numFmtId="4" fontId="21" fillId="0" borderId="10" xfId="0" applyNumberFormat="1" applyFont="1" applyBorder="1" applyAlignment="1">
      <alignment horizontal="center" vertical="center" wrapText="1"/>
    </xf>
    <xf numFmtId="4" fontId="21" fillId="0" borderId="11" xfId="0" applyNumberFormat="1" applyFont="1" applyBorder="1" applyAlignment="1">
      <alignment horizontal="center" vertical="center" wrapText="1"/>
    </xf>
    <xf numFmtId="4" fontId="21" fillId="0" borderId="8" xfId="0" applyNumberFormat="1" applyFont="1" applyBorder="1" applyAlignment="1">
      <alignment horizontal="center" vertical="center" wrapText="1"/>
    </xf>
    <xf numFmtId="4" fontId="21" fillId="0" borderId="5" xfId="0" applyNumberFormat="1" applyFont="1" applyFill="1" applyBorder="1" applyAlignment="1">
      <alignment horizontal="center" vertical="center" wrapText="1"/>
    </xf>
    <xf numFmtId="4" fontId="21" fillId="0" borderId="9" xfId="0" applyNumberFormat="1"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2" fillId="0" borderId="0" xfId="0" applyFont="1" applyFill="1" applyAlignment="1">
      <alignment horizontal="left" vertical="top" wrapText="1"/>
    </xf>
    <xf numFmtId="0" fontId="12" fillId="0" borderId="0" xfId="0" applyFont="1" applyFill="1" applyAlignment="1">
      <alignment horizontal="left" vertical="center" wrapText="1"/>
    </xf>
    <xf numFmtId="0" fontId="12" fillId="0" borderId="5" xfId="0" applyFont="1" applyBorder="1" applyAlignment="1">
      <alignment horizontal="center" vertical="top" wrapText="1"/>
    </xf>
    <xf numFmtId="9" fontId="18" fillId="0" borderId="5" xfId="0" applyNumberFormat="1" applyFont="1" applyFill="1" applyBorder="1" applyAlignment="1">
      <alignment horizontal="center" vertical="top" wrapText="1"/>
    </xf>
    <xf numFmtId="0" fontId="18" fillId="0" borderId="5" xfId="0" applyFont="1" applyFill="1" applyBorder="1" applyAlignment="1">
      <alignment horizontal="center" vertical="top" wrapText="1"/>
    </xf>
    <xf numFmtId="0" fontId="11"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23" fillId="0" borderId="5" xfId="0" applyFont="1" applyBorder="1"/>
    <xf numFmtId="0" fontId="10" fillId="0" borderId="5" xfId="0" applyFont="1" applyBorder="1" applyAlignment="1">
      <alignment horizontal="center" vertical="center" wrapText="1"/>
    </xf>
    <xf numFmtId="0" fontId="13" fillId="0" borderId="0" xfId="1" quotePrefix="1" applyAlignment="1">
      <alignment horizontal="center" vertical="top" wrapText="1"/>
    </xf>
    <xf numFmtId="0" fontId="13" fillId="0" borderId="0" xfId="1" applyAlignment="1">
      <alignment horizontal="center" vertical="top" wrapText="1"/>
    </xf>
    <xf numFmtId="0" fontId="14" fillId="0" borderId="5" xfId="2" quotePrefix="1" applyBorder="1" applyAlignment="1">
      <alignment horizontal="center" vertical="center" wrapText="1"/>
    </xf>
    <xf numFmtId="0" fontId="0" fillId="0" borderId="5" xfId="0" applyBorder="1" applyAlignment="1">
      <alignment horizontal="center" wrapText="1"/>
    </xf>
    <xf numFmtId="0" fontId="34" fillId="0" borderId="27" xfId="0" applyFont="1" applyBorder="1" applyAlignment="1">
      <alignment horizontal="left" wrapText="1"/>
    </xf>
    <xf numFmtId="0" fontId="13" fillId="0" borderId="0" xfId="1" quotePrefix="1" applyAlignment="1">
      <alignment horizontal="center" vertical="center" wrapText="1"/>
    </xf>
    <xf numFmtId="0" fontId="13" fillId="0" borderId="0" xfId="1" applyAlignment="1">
      <alignment horizontal="center" vertical="center" wrapText="1"/>
    </xf>
    <xf numFmtId="0" fontId="14" fillId="3" borderId="18" xfId="0" applyNumberFormat="1" applyFont="1" applyFill="1" applyBorder="1" applyAlignment="1" applyProtection="1">
      <alignment horizontal="center" vertical="center" wrapText="1"/>
    </xf>
    <xf numFmtId="0" fontId="14" fillId="3" borderId="21" xfId="0" applyNumberFormat="1" applyFont="1" applyFill="1" applyBorder="1" applyAlignment="1" applyProtection="1">
      <alignment horizontal="center" vertical="center" wrapText="1"/>
    </xf>
    <xf numFmtId="0" fontId="27" fillId="0" borderId="34" xfId="18" quotePrefix="1" applyFont="1" applyBorder="1" applyAlignment="1">
      <alignment horizontal="center" vertical="center" wrapText="1"/>
    </xf>
    <xf numFmtId="0" fontId="27" fillId="0" borderId="37" xfId="18" quotePrefix="1" applyFont="1" applyBorder="1" applyAlignment="1">
      <alignment horizontal="center" vertical="center" wrapText="1"/>
    </xf>
    <xf numFmtId="0" fontId="27" fillId="0" borderId="35" xfId="18" quotePrefix="1" applyFont="1" applyBorder="1" applyAlignment="1">
      <alignment horizontal="center" vertical="center" wrapText="1"/>
    </xf>
    <xf numFmtId="0" fontId="27" fillId="0" borderId="36" xfId="18" quotePrefix="1" applyFont="1" applyBorder="1" applyAlignment="1">
      <alignment horizontal="center" vertical="center" wrapText="1"/>
    </xf>
    <xf numFmtId="0" fontId="27" fillId="0" borderId="38" xfId="18" quotePrefix="1" applyFont="1" applyBorder="1" applyAlignment="1">
      <alignment horizontal="center" vertical="center" wrapText="1"/>
    </xf>
    <xf numFmtId="0" fontId="14" fillId="3" borderId="19" xfId="0" applyNumberFormat="1" applyFont="1" applyFill="1" applyBorder="1" applyAlignment="1" applyProtection="1">
      <alignment horizontal="center" vertical="center" wrapText="1"/>
    </xf>
    <xf numFmtId="0" fontId="14" fillId="3" borderId="22" xfId="0" applyNumberFormat="1" applyFont="1" applyFill="1" applyBorder="1" applyAlignment="1" applyProtection="1">
      <alignment horizontal="center" vertical="center" wrapText="1"/>
    </xf>
    <xf numFmtId="4" fontId="14" fillId="0" borderId="20" xfId="0" applyNumberFormat="1" applyFont="1" applyFill="1" applyBorder="1" applyAlignment="1">
      <alignment horizontal="center" vertical="center" wrapText="1"/>
    </xf>
    <xf numFmtId="0" fontId="0" fillId="0" borderId="23" xfId="0" applyBorder="1" applyAlignment="1">
      <alignment horizontal="center" vertical="center" wrapText="1"/>
    </xf>
    <xf numFmtId="4" fontId="14" fillId="0" borderId="28" xfId="5" applyNumberFormat="1" applyFont="1" applyFill="1" applyBorder="1" applyAlignment="1">
      <alignment horizontal="right" vertical="center" wrapText="1"/>
    </xf>
    <xf numFmtId="4" fontId="14" fillId="0" borderId="29" xfId="5" applyNumberFormat="1" applyFont="1" applyFill="1" applyBorder="1" applyAlignment="1">
      <alignment horizontal="right" vertical="center" wrapText="1"/>
    </xf>
    <xf numFmtId="4" fontId="14" fillId="0" borderId="30" xfId="5" applyNumberFormat="1" applyFont="1" applyFill="1" applyBorder="1" applyAlignment="1">
      <alignment horizontal="right" vertical="center" wrapText="1"/>
    </xf>
    <xf numFmtId="4" fontId="14" fillId="0" borderId="46" xfId="5" applyNumberFormat="1" applyFont="1" applyFill="1" applyBorder="1" applyAlignment="1">
      <alignment horizontal="right" vertical="center" wrapText="1"/>
    </xf>
    <xf numFmtId="0" fontId="30" fillId="0" borderId="5" xfId="0" applyFont="1" applyBorder="1" applyAlignment="1">
      <alignment horizontal="left" wrapText="1"/>
    </xf>
    <xf numFmtId="0" fontId="30" fillId="0" borderId="5" xfId="0" applyFont="1" applyBorder="1" applyAlignment="1">
      <alignment horizontal="left" vertical="center" wrapText="1"/>
    </xf>
    <xf numFmtId="0" fontId="33" fillId="0" borderId="6" xfId="19" applyFont="1" applyBorder="1" applyAlignment="1">
      <alignment horizontal="left" vertical="center" wrapText="1"/>
    </xf>
    <xf numFmtId="0" fontId="33" fillId="0" borderId="7" xfId="19" quotePrefix="1" applyFont="1" applyBorder="1" applyAlignment="1">
      <alignment horizontal="left" vertical="center" wrapText="1"/>
    </xf>
    <xf numFmtId="0" fontId="34" fillId="0" borderId="0" xfId="0" applyFont="1" applyBorder="1" applyAlignment="1">
      <alignment horizontal="left" vertical="top" wrapText="1"/>
    </xf>
    <xf numFmtId="0" fontId="12" fillId="0" borderId="0" xfId="17" applyFont="1" applyAlignment="1">
      <alignment horizontal="center" vertical="top" wrapText="1"/>
    </xf>
    <xf numFmtId="0" fontId="25" fillId="0" borderId="5" xfId="0" applyFont="1" applyBorder="1" applyAlignment="1">
      <alignment horizontal="center" vertical="center" wrapText="1"/>
    </xf>
    <xf numFmtId="0" fontId="28" fillId="0" borderId="5" xfId="18" quotePrefix="1" applyFont="1" applyBorder="1" applyAlignment="1">
      <alignment horizontal="center" vertical="center" wrapText="1"/>
    </xf>
    <xf numFmtId="0" fontId="31" fillId="0" borderId="5" xfId="18" quotePrefix="1" applyFont="1" applyBorder="1" applyAlignment="1">
      <alignment horizontal="center" vertical="center" wrapText="1"/>
    </xf>
    <xf numFmtId="4" fontId="29" fillId="0" borderId="5" xfId="0" applyNumberFormat="1" applyFont="1" applyFill="1" applyBorder="1" applyAlignment="1">
      <alignment horizontal="center" vertical="center" wrapText="1"/>
    </xf>
    <xf numFmtId="0" fontId="10" fillId="0" borderId="0" xfId="0" applyFont="1" applyAlignment="1">
      <alignment horizontal="left"/>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36" fillId="2" borderId="0" xfId="0" applyFont="1" applyFill="1" applyAlignment="1">
      <alignment horizontal="center" vertical="center" wrapText="1"/>
    </xf>
    <xf numFmtId="0" fontId="12" fillId="2" borderId="0" xfId="0" applyNumberFormat="1" applyFont="1" applyFill="1" applyAlignment="1">
      <alignment horizontal="justify" vertical="center" wrapText="1"/>
    </xf>
    <xf numFmtId="0" fontId="12" fillId="2" borderId="0" xfId="0" applyNumberFormat="1" applyFont="1" applyFill="1" applyAlignment="1">
      <alignment horizontal="justify" vertical="center"/>
    </xf>
    <xf numFmtId="0" fontId="10" fillId="2" borderId="0" xfId="0" applyFont="1" applyFill="1" applyAlignment="1">
      <alignment horizontal="justify" vertical="center" wrapText="1"/>
    </xf>
    <xf numFmtId="0" fontId="10" fillId="2" borderId="0" xfId="0" applyFont="1" applyFill="1" applyAlignment="1">
      <alignment horizontal="justify" vertical="center"/>
    </xf>
    <xf numFmtId="0" fontId="10" fillId="2" borderId="0" xfId="0" applyFont="1" applyFill="1" applyAlignment="1">
      <alignment horizontal="left" vertical="center"/>
    </xf>
    <xf numFmtId="0" fontId="12" fillId="2" borderId="0" xfId="0" applyFont="1" applyFill="1" applyAlignment="1">
      <alignment horizontal="justify" vertical="center" wrapText="1"/>
    </xf>
    <xf numFmtId="0" fontId="12" fillId="2" borderId="0" xfId="0" applyFont="1" applyFill="1" applyAlignment="1">
      <alignment horizontal="justify" wrapText="1"/>
    </xf>
    <xf numFmtId="0" fontId="12" fillId="2" borderId="0" xfId="0" applyNumberFormat="1" applyFont="1" applyFill="1" applyAlignment="1">
      <alignment horizontal="justify" wrapText="1"/>
    </xf>
    <xf numFmtId="0" fontId="23" fillId="2" borderId="0" xfId="0" applyFont="1" applyFill="1" applyAlignment="1">
      <alignment horizontal="justify" wrapText="1"/>
    </xf>
    <xf numFmtId="0" fontId="12" fillId="0" borderId="0" xfId="0" applyFont="1" applyAlignment="1">
      <alignment horizontal="left" wrapText="1"/>
    </xf>
    <xf numFmtId="0" fontId="12" fillId="0" borderId="0" xfId="0" applyFont="1" applyAlignment="1">
      <alignment horizontal="left" vertical="center" wrapText="1"/>
    </xf>
    <xf numFmtId="0" fontId="46" fillId="2" borderId="0" xfId="0" applyFont="1" applyFill="1" applyAlignment="1">
      <alignment horizontal="justify" vertical="center" wrapText="1"/>
    </xf>
  </cellXfs>
  <cellStyles count="23">
    <cellStyle name="S0" xfId="1"/>
    <cellStyle name="S0 2" xfId="17"/>
    <cellStyle name="S1" xfId="2"/>
    <cellStyle name="S1 2" xfId="18"/>
    <cellStyle name="S2" xfId="3"/>
    <cellStyle name="S3" xfId="4"/>
    <cellStyle name="S3 2" xfId="19"/>
    <cellStyle name="S4" xfId="5"/>
    <cellStyle name="S4 2" xfId="20"/>
    <cellStyle name="S5" xfId="6"/>
    <cellStyle name="Денежный 2" xfId="21"/>
    <cellStyle name="Обычный" xfId="0" builtinId="0"/>
    <cellStyle name="Обычный 2" xfId="7"/>
    <cellStyle name="Обычный 2 2" xfId="9"/>
    <cellStyle name="Обычный 2 2 2" xfId="10"/>
    <cellStyle name="Обычный 3" xfId="8"/>
    <cellStyle name="Обычный 3 2" xfId="11"/>
    <cellStyle name="Обычный 3 3" xfId="12"/>
    <cellStyle name="Обычный 4" xfId="14"/>
    <cellStyle name="Обычный 4 2" xfId="22"/>
    <cellStyle name="Процентный 2" xfId="15"/>
    <cellStyle name="Финансовый" xfId="13" builtinId="3"/>
    <cellStyle name="Финансовый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workbookViewId="0">
      <selection sqref="A1:J1"/>
    </sheetView>
  </sheetViews>
  <sheetFormatPr defaultRowHeight="35.25" customHeight="1" x14ac:dyDescent="0.3"/>
  <cols>
    <col min="8" max="8" width="11.88671875" customWidth="1"/>
    <col min="9" max="9" width="9.109375" style="5" customWidth="1"/>
    <col min="10" max="10" width="12.6640625" style="5" customWidth="1"/>
  </cols>
  <sheetData>
    <row r="1" spans="1:20" ht="35.25" customHeight="1" x14ac:dyDescent="0.35">
      <c r="A1" s="116" t="s">
        <v>95</v>
      </c>
      <c r="B1" s="116"/>
      <c r="C1" s="116"/>
      <c r="D1" s="116"/>
      <c r="E1" s="116"/>
      <c r="F1" s="116"/>
      <c r="G1" s="116"/>
      <c r="H1" s="116"/>
      <c r="I1" s="116"/>
      <c r="J1" s="116"/>
    </row>
    <row r="2" spans="1:20" ht="28.5" customHeight="1" x14ac:dyDescent="0.3">
      <c r="A2" s="117" t="s">
        <v>52</v>
      </c>
      <c r="B2" s="118"/>
      <c r="C2" s="118"/>
      <c r="D2" s="118"/>
      <c r="E2" s="118"/>
      <c r="F2" s="118"/>
      <c r="G2" s="118"/>
      <c r="H2" s="118"/>
      <c r="I2" s="118"/>
      <c r="J2" s="118"/>
    </row>
    <row r="3" spans="1:20" ht="35.25" customHeight="1" x14ac:dyDescent="0.3">
      <c r="A3" s="113" t="s">
        <v>28</v>
      </c>
      <c r="B3" s="113"/>
      <c r="C3" s="113"/>
      <c r="D3" s="113"/>
      <c r="E3" s="113"/>
      <c r="F3" s="113"/>
      <c r="G3" s="113"/>
      <c r="H3" s="113"/>
      <c r="I3" s="113"/>
      <c r="J3" s="113"/>
      <c r="K3" s="2"/>
      <c r="L3" s="2"/>
      <c r="M3" s="2"/>
      <c r="N3" s="2"/>
      <c r="O3" s="2"/>
      <c r="P3" s="2"/>
      <c r="Q3" s="2"/>
      <c r="R3" s="2"/>
      <c r="S3" s="2"/>
      <c r="T3" s="2"/>
    </row>
    <row r="4" spans="1:20" ht="35.25" customHeight="1" x14ac:dyDescent="0.3">
      <c r="A4" s="115" t="s">
        <v>12</v>
      </c>
      <c r="B4" s="115"/>
      <c r="C4" s="115"/>
      <c r="D4" s="115"/>
      <c r="E4" s="115"/>
      <c r="F4" s="115"/>
      <c r="G4" s="115"/>
      <c r="H4" s="115"/>
      <c r="I4" s="114">
        <v>1983</v>
      </c>
      <c r="J4" s="114"/>
      <c r="K4" s="1"/>
      <c r="L4" s="1"/>
      <c r="M4" s="1"/>
      <c r="N4" s="1"/>
      <c r="O4" s="1"/>
      <c r="P4" s="1"/>
      <c r="Q4" s="1"/>
      <c r="R4" s="1"/>
      <c r="S4" s="3"/>
      <c r="T4" s="3"/>
    </row>
    <row r="5" spans="1:20" ht="35.25" customHeight="1" x14ac:dyDescent="0.3">
      <c r="A5" s="115" t="s">
        <v>13</v>
      </c>
      <c r="B5" s="115"/>
      <c r="C5" s="115"/>
      <c r="D5" s="115"/>
      <c r="E5" s="115"/>
      <c r="F5" s="115"/>
      <c r="G5" s="115"/>
      <c r="H5" s="115"/>
      <c r="I5" s="114">
        <v>9</v>
      </c>
      <c r="J5" s="114"/>
      <c r="K5" s="1"/>
      <c r="L5" s="1"/>
      <c r="M5" s="1"/>
      <c r="N5" s="1"/>
      <c r="O5" s="1"/>
      <c r="P5" s="1"/>
      <c r="Q5" s="1"/>
      <c r="R5" s="1"/>
      <c r="S5" s="3"/>
      <c r="T5" s="3"/>
    </row>
    <row r="6" spans="1:20" ht="35.25" customHeight="1" x14ac:dyDescent="0.3">
      <c r="A6" s="115" t="s">
        <v>14</v>
      </c>
      <c r="B6" s="115"/>
      <c r="C6" s="115"/>
      <c r="D6" s="115"/>
      <c r="E6" s="115"/>
      <c r="F6" s="115"/>
      <c r="G6" s="115"/>
      <c r="H6" s="115"/>
      <c r="I6" s="114">
        <v>205</v>
      </c>
      <c r="J6" s="114"/>
      <c r="K6" s="1"/>
      <c r="L6" s="1"/>
      <c r="M6" s="1"/>
      <c r="N6" s="1"/>
      <c r="O6" s="1"/>
      <c r="P6" s="1"/>
      <c r="Q6" s="1"/>
      <c r="R6" s="1"/>
      <c r="S6" s="3"/>
      <c r="T6" s="3"/>
    </row>
    <row r="7" spans="1:20" ht="35.25" customHeight="1" x14ac:dyDescent="0.3">
      <c r="A7" s="115" t="s">
        <v>15</v>
      </c>
      <c r="B7" s="115"/>
      <c r="C7" s="115"/>
      <c r="D7" s="115"/>
      <c r="E7" s="115"/>
      <c r="F7" s="115"/>
      <c r="G7" s="115"/>
      <c r="H7" s="115"/>
      <c r="I7" s="114">
        <v>6</v>
      </c>
      <c r="J7" s="114"/>
      <c r="K7" s="1"/>
      <c r="L7" s="1"/>
      <c r="M7" s="1"/>
      <c r="N7" s="1"/>
      <c r="O7" s="1"/>
      <c r="P7" s="1"/>
      <c r="Q7" s="1"/>
      <c r="R7" s="1"/>
      <c r="S7" s="3"/>
      <c r="T7" s="3"/>
    </row>
    <row r="8" spans="1:20" ht="35.25" customHeight="1" x14ac:dyDescent="0.3">
      <c r="A8" s="115" t="s">
        <v>16</v>
      </c>
      <c r="B8" s="115"/>
      <c r="C8" s="115"/>
      <c r="D8" s="115"/>
      <c r="E8" s="115"/>
      <c r="F8" s="115"/>
      <c r="G8" s="115"/>
      <c r="H8" s="115"/>
      <c r="I8" s="114">
        <v>6</v>
      </c>
      <c r="J8" s="114"/>
      <c r="K8" s="1"/>
      <c r="L8" s="1"/>
      <c r="M8" s="1"/>
      <c r="N8" s="1"/>
      <c r="O8" s="1"/>
      <c r="P8" s="1"/>
      <c r="Q8" s="1"/>
      <c r="R8" s="1"/>
      <c r="S8" s="3"/>
      <c r="T8" s="3"/>
    </row>
    <row r="9" spans="1:20" ht="35.25" customHeight="1" x14ac:dyDescent="0.3">
      <c r="A9" s="115" t="s">
        <v>17</v>
      </c>
      <c r="B9" s="115"/>
      <c r="C9" s="115"/>
      <c r="D9" s="115"/>
      <c r="E9" s="115"/>
      <c r="F9" s="115"/>
      <c r="G9" s="115"/>
      <c r="H9" s="115"/>
      <c r="I9" s="114" t="s">
        <v>23</v>
      </c>
      <c r="J9" s="114"/>
      <c r="K9" s="1"/>
      <c r="L9" s="1"/>
      <c r="M9" s="1"/>
      <c r="N9" s="1"/>
      <c r="O9" s="1"/>
      <c r="P9" s="1"/>
      <c r="Q9" s="1"/>
      <c r="R9" s="1"/>
      <c r="S9" s="3"/>
      <c r="T9" s="3"/>
    </row>
    <row r="10" spans="1:20" ht="35.25" customHeight="1" x14ac:dyDescent="0.3">
      <c r="A10" s="113" t="s">
        <v>18</v>
      </c>
      <c r="B10" s="113"/>
      <c r="C10" s="113"/>
      <c r="D10" s="113"/>
      <c r="E10" s="113"/>
      <c r="F10" s="113"/>
      <c r="G10" s="113"/>
      <c r="H10" s="113"/>
      <c r="I10" s="114" t="s">
        <v>11</v>
      </c>
      <c r="J10" s="114"/>
      <c r="K10" s="1"/>
      <c r="L10" s="1"/>
      <c r="M10" s="1"/>
      <c r="N10" s="1"/>
      <c r="O10" s="1"/>
      <c r="P10" s="1"/>
      <c r="Q10" s="1"/>
      <c r="R10" s="1"/>
      <c r="S10" s="3"/>
      <c r="T10" s="3"/>
    </row>
    <row r="11" spans="1:20" ht="35.25" customHeight="1" x14ac:dyDescent="0.3">
      <c r="A11" s="113" t="s">
        <v>19</v>
      </c>
      <c r="B11" s="113"/>
      <c r="C11" s="113"/>
      <c r="D11" s="113"/>
      <c r="E11" s="113"/>
      <c r="F11" s="113"/>
      <c r="G11" s="113"/>
      <c r="H11" s="113"/>
      <c r="I11" s="114" t="s">
        <v>11</v>
      </c>
      <c r="J11" s="114"/>
      <c r="K11" s="1"/>
      <c r="L11" s="1"/>
      <c r="M11" s="1"/>
      <c r="N11" s="1"/>
      <c r="O11" s="1"/>
      <c r="P11" s="1"/>
      <c r="Q11" s="1"/>
      <c r="R11" s="1"/>
      <c r="S11" s="3"/>
      <c r="T11" s="3"/>
    </row>
    <row r="12" spans="1:20" ht="35.25" customHeight="1" x14ac:dyDescent="0.3">
      <c r="A12" s="113" t="s">
        <v>20</v>
      </c>
      <c r="B12" s="113"/>
      <c r="C12" s="113"/>
      <c r="D12" s="113"/>
      <c r="E12" s="113"/>
      <c r="F12" s="113"/>
      <c r="G12" s="113"/>
      <c r="H12" s="113"/>
      <c r="I12" s="114" t="s">
        <v>11</v>
      </c>
      <c r="J12" s="114"/>
      <c r="K12" s="1"/>
      <c r="L12" s="1"/>
      <c r="M12" s="1"/>
      <c r="N12" s="1"/>
      <c r="O12" s="1"/>
      <c r="P12" s="1"/>
      <c r="Q12" s="1"/>
      <c r="R12" s="1"/>
      <c r="S12" s="3"/>
      <c r="T12" s="3"/>
    </row>
    <row r="13" spans="1:20" ht="35.25" customHeight="1" x14ac:dyDescent="0.3">
      <c r="A13" s="113" t="s">
        <v>21</v>
      </c>
      <c r="B13" s="113"/>
      <c r="C13" s="113"/>
      <c r="D13" s="113"/>
      <c r="E13" s="113"/>
      <c r="F13" s="113"/>
      <c r="G13" s="113"/>
      <c r="H13" s="113"/>
      <c r="I13" s="114" t="s">
        <v>11</v>
      </c>
      <c r="J13" s="114"/>
      <c r="K13" s="1"/>
      <c r="L13" s="1"/>
      <c r="M13" s="1"/>
      <c r="N13" s="1"/>
      <c r="O13" s="1"/>
      <c r="P13" s="1"/>
      <c r="Q13" s="1"/>
      <c r="R13" s="1"/>
      <c r="S13" s="3"/>
      <c r="T13" s="3"/>
    </row>
    <row r="14" spans="1:20" ht="35.25" customHeight="1" x14ac:dyDescent="0.3">
      <c r="A14" s="113" t="s">
        <v>124</v>
      </c>
      <c r="B14" s="113"/>
      <c r="C14" s="113"/>
      <c r="D14" s="113"/>
      <c r="E14" s="113"/>
      <c r="F14" s="113"/>
      <c r="G14" s="113"/>
      <c r="H14" s="113"/>
      <c r="I14" s="114">
        <v>610</v>
      </c>
      <c r="J14" s="114"/>
      <c r="K14" s="1"/>
      <c r="L14" s="1"/>
      <c r="M14" s="1"/>
      <c r="N14" s="1"/>
      <c r="O14" s="1"/>
      <c r="P14" s="1"/>
      <c r="Q14" s="1"/>
      <c r="R14" s="1"/>
      <c r="S14" s="3"/>
      <c r="T14" s="3"/>
    </row>
    <row r="15" spans="1:20" ht="35.25" customHeight="1" x14ac:dyDescent="0.3">
      <c r="A15" s="113" t="s">
        <v>22</v>
      </c>
      <c r="B15" s="113"/>
      <c r="C15" s="113"/>
      <c r="D15" s="113"/>
      <c r="E15" s="113"/>
      <c r="F15" s="113"/>
      <c r="G15" s="113"/>
      <c r="H15" s="113"/>
      <c r="I15" s="114" t="s">
        <v>136</v>
      </c>
      <c r="J15" s="114"/>
      <c r="K15" s="1"/>
      <c r="L15" s="1"/>
      <c r="M15" s="1"/>
      <c r="N15" s="1"/>
      <c r="O15" s="1"/>
      <c r="P15" s="1"/>
      <c r="Q15" s="1"/>
      <c r="R15" s="1"/>
      <c r="S15" s="3"/>
      <c r="T15" s="3"/>
    </row>
    <row r="16" spans="1:20" ht="35.25" customHeight="1" x14ac:dyDescent="0.3">
      <c r="A16" s="113" t="s">
        <v>24</v>
      </c>
      <c r="B16" s="113"/>
      <c r="C16" s="113"/>
      <c r="D16" s="113"/>
      <c r="E16" s="113"/>
      <c r="F16" s="113"/>
      <c r="G16" s="113"/>
      <c r="H16" s="113"/>
      <c r="I16" s="114" t="s">
        <v>57</v>
      </c>
      <c r="J16" s="114"/>
      <c r="K16" s="1"/>
      <c r="L16" s="2"/>
      <c r="M16" s="2"/>
      <c r="N16" s="2"/>
      <c r="O16" s="2"/>
      <c r="P16" s="2"/>
      <c r="Q16" s="2"/>
      <c r="R16" s="2"/>
      <c r="S16" s="4"/>
      <c r="T16" s="4"/>
    </row>
    <row r="17" spans="1:20" ht="35.25" customHeight="1" x14ac:dyDescent="0.3">
      <c r="A17" s="113" t="s">
        <v>25</v>
      </c>
      <c r="B17" s="113"/>
      <c r="C17" s="113"/>
      <c r="D17" s="113"/>
      <c r="E17" s="113"/>
      <c r="F17" s="113"/>
      <c r="G17" s="113"/>
      <c r="H17" s="113"/>
      <c r="I17" s="114" t="s">
        <v>137</v>
      </c>
      <c r="J17" s="114"/>
      <c r="K17" s="1"/>
      <c r="L17" s="2"/>
      <c r="M17" s="2"/>
      <c r="N17" s="2"/>
      <c r="O17" s="2"/>
      <c r="P17" s="2"/>
      <c r="Q17" s="2"/>
      <c r="R17" s="2"/>
      <c r="S17" s="4"/>
      <c r="T17" s="4"/>
    </row>
    <row r="18" spans="1:20" ht="35.25" customHeight="1" x14ac:dyDescent="0.3">
      <c r="A18" s="113" t="s">
        <v>55</v>
      </c>
      <c r="B18" s="113"/>
      <c r="C18" s="113"/>
      <c r="D18" s="113"/>
      <c r="E18" s="113"/>
      <c r="F18" s="113"/>
      <c r="G18" s="113"/>
      <c r="H18" s="113"/>
      <c r="I18" s="114" t="s">
        <v>138</v>
      </c>
      <c r="J18" s="114"/>
      <c r="K18" s="1"/>
      <c r="L18" s="1"/>
      <c r="M18" s="1"/>
      <c r="N18" s="1"/>
      <c r="O18" s="1"/>
      <c r="P18" s="1"/>
      <c r="Q18" s="1"/>
      <c r="R18" s="1"/>
      <c r="S18" s="3"/>
      <c r="T18" s="3"/>
    </row>
  </sheetData>
  <mergeCells count="33">
    <mergeCell ref="A13:H13"/>
    <mergeCell ref="A2:J2"/>
    <mergeCell ref="A3:J3"/>
    <mergeCell ref="A14:H14"/>
    <mergeCell ref="A15:H15"/>
    <mergeCell ref="I8:J8"/>
    <mergeCell ref="I9:J9"/>
    <mergeCell ref="I10:J10"/>
    <mergeCell ref="I11:J11"/>
    <mergeCell ref="I12:J12"/>
    <mergeCell ref="I13:J13"/>
    <mergeCell ref="I14:J14"/>
    <mergeCell ref="A1:J1"/>
    <mergeCell ref="I4:J4"/>
    <mergeCell ref="I5:J5"/>
    <mergeCell ref="I6:J6"/>
    <mergeCell ref="I7:J7"/>
    <mergeCell ref="A17:H17"/>
    <mergeCell ref="A18:H18"/>
    <mergeCell ref="I17:J17"/>
    <mergeCell ref="I18:J18"/>
    <mergeCell ref="A4:H4"/>
    <mergeCell ref="A5:H5"/>
    <mergeCell ref="A6:H6"/>
    <mergeCell ref="A7:H7"/>
    <mergeCell ref="A8:H8"/>
    <mergeCell ref="I15:J15"/>
    <mergeCell ref="I16:J16"/>
    <mergeCell ref="A9:H9"/>
    <mergeCell ref="A10:H10"/>
    <mergeCell ref="A11:H11"/>
    <mergeCell ref="A12:H12"/>
    <mergeCell ref="A16:H16"/>
  </mergeCells>
  <pageMargins left="0.7" right="0.7" top="0.75" bottom="0.75" header="0.3" footer="0.3"/>
  <pageSetup paperSize="9" scale="91"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15" workbookViewId="0">
      <selection activeCell="N15" sqref="N15"/>
    </sheetView>
  </sheetViews>
  <sheetFormatPr defaultColWidth="9.109375" defaultRowHeight="14.4" x14ac:dyDescent="0.3"/>
  <cols>
    <col min="1" max="1" width="8.109375" style="21" customWidth="1"/>
    <col min="2" max="2" width="19" style="21" customWidth="1"/>
    <col min="3" max="3" width="16.44140625" style="21" customWidth="1"/>
    <col min="4" max="4" width="12.5546875" style="21" customWidth="1"/>
    <col min="5" max="5" width="14.44140625" style="21" customWidth="1"/>
    <col min="6" max="6" width="11.44140625" style="21" customWidth="1"/>
    <col min="7" max="7" width="10.5546875" style="21" customWidth="1"/>
    <col min="8" max="8" width="16.6640625" style="21" customWidth="1"/>
    <col min="9" max="16384" width="9.109375" style="22"/>
  </cols>
  <sheetData>
    <row r="1" spans="1:8" ht="16.8" hidden="1" x14ac:dyDescent="0.3">
      <c r="A1" s="19"/>
      <c r="B1" s="19"/>
      <c r="C1" s="28"/>
      <c r="D1" s="28"/>
      <c r="E1" s="20"/>
    </row>
    <row r="2" spans="1:8" ht="17.399999999999999" hidden="1" thickBot="1" x14ac:dyDescent="0.35">
      <c r="A2" s="23"/>
      <c r="B2" s="23"/>
      <c r="C2" s="29"/>
      <c r="D2" s="29"/>
      <c r="E2" s="24" t="s">
        <v>0</v>
      </c>
    </row>
    <row r="3" spans="1:8" ht="43.5" customHeight="1" x14ac:dyDescent="0.3"/>
    <row r="4" spans="1:8" x14ac:dyDescent="0.3">
      <c r="A4" s="136" t="s">
        <v>96</v>
      </c>
      <c r="B4" s="136"/>
      <c r="C4" s="136"/>
      <c r="D4" s="136"/>
      <c r="E4" s="136"/>
      <c r="F4" s="136"/>
      <c r="G4" s="136"/>
      <c r="H4" s="136"/>
    </row>
    <row r="5" spans="1:8" x14ac:dyDescent="0.3">
      <c r="A5" s="149"/>
      <c r="B5" s="149"/>
      <c r="C5" s="149"/>
      <c r="D5" s="149"/>
      <c r="E5" s="149"/>
      <c r="F5" s="149"/>
      <c r="G5" s="149"/>
      <c r="H5" s="149"/>
    </row>
    <row r="6" spans="1:8" s="25" customFormat="1" ht="36" customHeight="1" x14ac:dyDescent="0.3">
      <c r="A6" s="60" t="s">
        <v>1</v>
      </c>
      <c r="B6" s="150" t="s">
        <v>97</v>
      </c>
      <c r="C6" s="151"/>
      <c r="D6" s="151"/>
      <c r="E6" s="60" t="s">
        <v>26</v>
      </c>
      <c r="F6" s="60" t="s">
        <v>27</v>
      </c>
      <c r="G6" s="152" t="s">
        <v>10</v>
      </c>
      <c r="H6" s="152"/>
    </row>
    <row r="7" spans="1:8" x14ac:dyDescent="0.3">
      <c r="A7" s="60"/>
      <c r="B7" s="119"/>
      <c r="C7" s="119"/>
      <c r="D7" s="119"/>
      <c r="E7" s="61"/>
      <c r="F7" s="62"/>
      <c r="G7" s="120"/>
      <c r="H7" s="120"/>
    </row>
    <row r="8" spans="1:8" ht="31.5" customHeight="1" x14ac:dyDescent="0.3"/>
    <row r="9" spans="1:8" ht="63.75" customHeight="1" x14ac:dyDescent="0.3">
      <c r="A9" s="143" t="s">
        <v>125</v>
      </c>
      <c r="B9" s="143"/>
      <c r="C9" s="143"/>
      <c r="D9" s="143"/>
      <c r="E9" s="143"/>
      <c r="F9" s="143"/>
      <c r="G9" s="143"/>
      <c r="H9" s="143"/>
    </row>
    <row r="10" spans="1:8" ht="111.75" customHeight="1" thickBot="1" x14ac:dyDescent="0.35">
      <c r="A10" s="146" t="s">
        <v>126</v>
      </c>
      <c r="B10" s="146"/>
      <c r="C10" s="147" t="s">
        <v>98</v>
      </c>
      <c r="D10" s="147"/>
      <c r="E10" s="148" t="s">
        <v>99</v>
      </c>
      <c r="F10" s="148"/>
      <c r="G10" s="148" t="s">
        <v>100</v>
      </c>
      <c r="H10" s="148"/>
    </row>
    <row r="11" spans="1:8" ht="15" thickBot="1" x14ac:dyDescent="0.35">
      <c r="A11" s="128">
        <v>52031.19</v>
      </c>
      <c r="B11" s="129"/>
      <c r="C11" s="126">
        <v>27004.48</v>
      </c>
      <c r="D11" s="127"/>
      <c r="E11" s="126">
        <v>0</v>
      </c>
      <c r="F11" s="127"/>
      <c r="G11" s="128">
        <f>A11+C11-E11</f>
        <v>79035.67</v>
      </c>
      <c r="H11" s="129"/>
    </row>
    <row r="12" spans="1:8" ht="18.75" customHeight="1" x14ac:dyDescent="0.3"/>
    <row r="13" spans="1:8" ht="51.75" customHeight="1" x14ac:dyDescent="0.3">
      <c r="A13" s="144" t="s">
        <v>101</v>
      </c>
      <c r="B13" s="144"/>
      <c r="C13" s="144"/>
      <c r="D13" s="144"/>
      <c r="E13" s="144"/>
      <c r="F13" s="144"/>
      <c r="G13" s="144"/>
      <c r="H13" s="144"/>
    </row>
    <row r="14" spans="1:8" s="33" customFormat="1" ht="19.5" customHeight="1" x14ac:dyDescent="0.3">
      <c r="A14" s="145" t="s">
        <v>58</v>
      </c>
      <c r="B14" s="145"/>
      <c r="C14" s="145"/>
      <c r="D14" s="145"/>
      <c r="E14" s="145"/>
      <c r="F14" s="145"/>
      <c r="G14" s="145"/>
      <c r="H14" s="145"/>
    </row>
    <row r="15" spans="1:8" ht="24" customHeight="1" x14ac:dyDescent="0.3">
      <c r="A15" s="130" t="s">
        <v>9</v>
      </c>
      <c r="B15" s="130"/>
      <c r="C15" s="130"/>
      <c r="D15" s="130"/>
      <c r="E15" s="130"/>
      <c r="F15" s="130"/>
      <c r="G15" s="130"/>
      <c r="H15" s="130"/>
    </row>
    <row r="16" spans="1:8" ht="15" thickBot="1" x14ac:dyDescent="0.35">
      <c r="A16" s="27"/>
    </row>
    <row r="17" spans="1:8" ht="68.25" customHeight="1" thickBot="1" x14ac:dyDescent="0.35">
      <c r="A17" s="30" t="s">
        <v>5</v>
      </c>
      <c r="B17" s="131" t="s">
        <v>6</v>
      </c>
      <c r="C17" s="132"/>
      <c r="D17" s="131" t="s">
        <v>7</v>
      </c>
      <c r="E17" s="133"/>
      <c r="F17" s="132"/>
      <c r="G17" s="134" t="s">
        <v>8</v>
      </c>
      <c r="H17" s="135"/>
    </row>
    <row r="18" spans="1:8" s="26" customFormat="1" ht="16.2" thickBot="1" x14ac:dyDescent="0.35">
      <c r="A18" s="31">
        <v>2017</v>
      </c>
      <c r="B18" s="137">
        <v>100608</v>
      </c>
      <c r="C18" s="138"/>
      <c r="D18" s="139">
        <v>78182.34</v>
      </c>
      <c r="E18" s="140"/>
      <c r="F18" s="138"/>
      <c r="G18" s="141">
        <v>0</v>
      </c>
      <c r="H18" s="142"/>
    </row>
    <row r="19" spans="1:8" s="26" customFormat="1" ht="16.2" thickBot="1" x14ac:dyDescent="0.35">
      <c r="A19" s="32" t="s">
        <v>54</v>
      </c>
      <c r="B19" s="121">
        <f>SUM(B18:B18)</f>
        <v>100608</v>
      </c>
      <c r="C19" s="122"/>
      <c r="D19" s="121">
        <f>SUM(D18:D18)</f>
        <v>78182.34</v>
      </c>
      <c r="E19" s="123"/>
      <c r="F19" s="122"/>
      <c r="G19" s="124">
        <f>G18</f>
        <v>0</v>
      </c>
      <c r="H19" s="125"/>
    </row>
    <row r="20" spans="1:8" ht="25.5" customHeight="1" x14ac:dyDescent="0.3"/>
    <row r="22" spans="1:8" x14ac:dyDescent="0.3">
      <c r="B22" s="92"/>
      <c r="C22" s="92"/>
      <c r="D22" s="92"/>
    </row>
    <row r="23" spans="1:8" x14ac:dyDescent="0.3">
      <c r="B23" s="93"/>
      <c r="C23" s="93"/>
      <c r="D23" s="92"/>
    </row>
    <row r="24" spans="1:8" x14ac:dyDescent="0.3">
      <c r="B24" s="92"/>
      <c r="C24" s="92"/>
      <c r="D24" s="92"/>
    </row>
    <row r="25" spans="1:8" x14ac:dyDescent="0.3">
      <c r="B25" s="92"/>
      <c r="C25" s="92"/>
      <c r="D25" s="92"/>
    </row>
    <row r="26" spans="1:8" x14ac:dyDescent="0.3">
      <c r="B26" s="92"/>
      <c r="C26" s="92"/>
      <c r="D26" s="92"/>
    </row>
    <row r="27" spans="1:8" x14ac:dyDescent="0.3">
      <c r="B27" s="92"/>
      <c r="C27" s="92"/>
      <c r="D27" s="92"/>
    </row>
    <row r="28" spans="1:8" x14ac:dyDescent="0.3">
      <c r="B28" s="92"/>
      <c r="C28" s="92"/>
      <c r="D28" s="92"/>
    </row>
    <row r="29" spans="1:8" x14ac:dyDescent="0.3">
      <c r="B29" s="92"/>
      <c r="C29" s="92"/>
      <c r="D29" s="92"/>
    </row>
    <row r="30" spans="1:8" x14ac:dyDescent="0.3">
      <c r="B30" s="92"/>
      <c r="C30" s="92"/>
      <c r="D30" s="92"/>
    </row>
    <row r="31" spans="1:8" x14ac:dyDescent="0.3">
      <c r="B31" s="92"/>
      <c r="C31" s="92"/>
      <c r="D31" s="92"/>
    </row>
    <row r="32" spans="1:8" x14ac:dyDescent="0.3">
      <c r="B32" s="92"/>
      <c r="C32" s="92"/>
      <c r="D32" s="92"/>
    </row>
    <row r="33" spans="2:4" x14ac:dyDescent="0.3">
      <c r="B33" s="92"/>
      <c r="C33" s="92"/>
      <c r="D33" s="92"/>
    </row>
  </sheetData>
  <mergeCells count="27">
    <mergeCell ref="A4:H4"/>
    <mergeCell ref="B18:C18"/>
    <mergeCell ref="D18:F18"/>
    <mergeCell ref="G18:H18"/>
    <mergeCell ref="A9:H9"/>
    <mergeCell ref="A13:H13"/>
    <mergeCell ref="A14:H14"/>
    <mergeCell ref="A10:B10"/>
    <mergeCell ref="C10:D10"/>
    <mergeCell ref="E10:F10"/>
    <mergeCell ref="G10:H10"/>
    <mergeCell ref="A11:B11"/>
    <mergeCell ref="C11:D11"/>
    <mergeCell ref="A5:H5"/>
    <mergeCell ref="B6:D6"/>
    <mergeCell ref="G6:H6"/>
    <mergeCell ref="B7:D7"/>
    <mergeCell ref="G7:H7"/>
    <mergeCell ref="B19:C19"/>
    <mergeCell ref="D19:F19"/>
    <mergeCell ref="G19:H19"/>
    <mergeCell ref="E11:F11"/>
    <mergeCell ref="G11:H11"/>
    <mergeCell ref="A15:H15"/>
    <mergeCell ref="B17:C17"/>
    <mergeCell ref="D17:F17"/>
    <mergeCell ref="G17:H17"/>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38"/>
  <sheetViews>
    <sheetView zoomScale="91" zoomScaleNormal="91" workbookViewId="0">
      <selection activeCell="B22" sqref="B22:E22"/>
    </sheetView>
  </sheetViews>
  <sheetFormatPr defaultColWidth="17.5546875" defaultRowHeight="14.4" x14ac:dyDescent="0.3"/>
  <cols>
    <col min="1" max="1" width="39.88671875" style="18" customWidth="1"/>
    <col min="2" max="2" width="14.44140625" style="12" customWidth="1"/>
    <col min="3" max="3" width="13.109375" style="17" customWidth="1"/>
    <col min="4" max="5" width="13.44140625" style="17" customWidth="1"/>
    <col min="6" max="6" width="0.44140625" style="17" customWidth="1"/>
    <col min="7" max="9" width="17.5546875" style="17"/>
    <col min="10" max="16384" width="17.5546875" style="16"/>
  </cols>
  <sheetData>
    <row r="1" spans="1:10" ht="49.5" customHeight="1" x14ac:dyDescent="0.3">
      <c r="A1" s="153" t="s">
        <v>93</v>
      </c>
      <c r="B1" s="154"/>
      <c r="C1" s="154"/>
      <c r="D1" s="154"/>
      <c r="E1" s="154"/>
      <c r="F1" s="154"/>
      <c r="G1" s="15"/>
      <c r="H1" s="15"/>
      <c r="I1" s="15"/>
      <c r="J1" s="6"/>
    </row>
    <row r="2" spans="1:10" ht="34.5" customHeight="1" x14ac:dyDescent="0.3">
      <c r="A2" s="155" t="s">
        <v>29</v>
      </c>
      <c r="B2" s="155" t="s">
        <v>56</v>
      </c>
      <c r="C2" s="155" t="s">
        <v>65</v>
      </c>
      <c r="D2" s="155" t="s">
        <v>66</v>
      </c>
      <c r="E2" s="55" t="s">
        <v>67</v>
      </c>
      <c r="F2" s="26"/>
      <c r="G2" s="13"/>
      <c r="H2" s="13"/>
      <c r="I2" s="13"/>
      <c r="J2" s="6"/>
    </row>
    <row r="3" spans="1:10" ht="27" customHeight="1" x14ac:dyDescent="0.3">
      <c r="A3" s="156"/>
      <c r="B3" s="156"/>
      <c r="C3" s="156"/>
      <c r="D3" s="156"/>
      <c r="E3" s="52" t="s">
        <v>30</v>
      </c>
      <c r="F3" s="26"/>
      <c r="G3" s="7"/>
      <c r="H3" s="7"/>
      <c r="I3" s="7"/>
      <c r="J3" s="6"/>
    </row>
    <row r="4" spans="1:10" x14ac:dyDescent="0.3">
      <c r="A4" s="53" t="s">
        <v>83</v>
      </c>
      <c r="B4" s="54">
        <v>0</v>
      </c>
      <c r="C4" s="54">
        <v>552197.06000000006</v>
      </c>
      <c r="D4" s="54">
        <v>473592.07</v>
      </c>
      <c r="E4" s="54">
        <v>78604.990000000005</v>
      </c>
      <c r="F4" s="26"/>
      <c r="G4" s="7"/>
      <c r="H4" s="7"/>
      <c r="I4" s="7"/>
      <c r="J4" s="6"/>
    </row>
    <row r="5" spans="1:10" x14ac:dyDescent="0.3">
      <c r="A5" s="53" t="s">
        <v>84</v>
      </c>
      <c r="B5" s="54">
        <v>0</v>
      </c>
      <c r="C5" s="54">
        <v>378420.95</v>
      </c>
      <c r="D5" s="54">
        <v>324552.63</v>
      </c>
      <c r="E5" s="54">
        <v>53868.32</v>
      </c>
      <c r="F5" s="26"/>
      <c r="G5" s="7"/>
      <c r="H5" s="8"/>
      <c r="I5" s="7"/>
      <c r="J5" s="6"/>
    </row>
    <row r="6" spans="1:10" x14ac:dyDescent="0.3">
      <c r="A6" s="53" t="s">
        <v>85</v>
      </c>
      <c r="B6" s="54">
        <v>0</v>
      </c>
      <c r="C6" s="54">
        <v>58307.31</v>
      </c>
      <c r="D6" s="54">
        <v>50006.57</v>
      </c>
      <c r="E6" s="54">
        <v>8300.74</v>
      </c>
      <c r="F6" s="26"/>
      <c r="G6" s="9"/>
      <c r="H6" s="9"/>
      <c r="I6" s="10"/>
      <c r="J6" s="6"/>
    </row>
    <row r="7" spans="1:10" x14ac:dyDescent="0.3">
      <c r="A7" s="53" t="s">
        <v>86</v>
      </c>
      <c r="B7" s="54">
        <v>0</v>
      </c>
      <c r="C7" s="54">
        <v>12576.7</v>
      </c>
      <c r="D7" s="54">
        <v>10785.56</v>
      </c>
      <c r="E7" s="54">
        <v>1791.14</v>
      </c>
      <c r="F7" s="26"/>
      <c r="G7" s="11"/>
      <c r="H7" s="9"/>
      <c r="I7" s="9"/>
      <c r="J7" s="6"/>
    </row>
    <row r="8" spans="1:10" x14ac:dyDescent="0.3">
      <c r="A8" s="53" t="s">
        <v>87</v>
      </c>
      <c r="B8" s="54">
        <v>0</v>
      </c>
      <c r="C8" s="54">
        <v>12576.7</v>
      </c>
      <c r="D8" s="54">
        <v>10785.56</v>
      </c>
      <c r="E8" s="54">
        <v>1791.14</v>
      </c>
      <c r="F8" s="26"/>
      <c r="J8" s="6"/>
    </row>
    <row r="9" spans="1:10" x14ac:dyDescent="0.3">
      <c r="A9" s="53" t="s">
        <v>88</v>
      </c>
      <c r="B9" s="54">
        <v>0</v>
      </c>
      <c r="C9" s="54">
        <v>5720.87</v>
      </c>
      <c r="D9" s="54">
        <v>4905.55</v>
      </c>
      <c r="E9" s="54">
        <v>815.32</v>
      </c>
      <c r="F9" s="26"/>
      <c r="G9" s="13"/>
      <c r="H9" s="13"/>
      <c r="I9" s="14"/>
      <c r="J9" s="6"/>
    </row>
    <row r="10" spans="1:10" x14ac:dyDescent="0.3">
      <c r="A10" s="53" t="s">
        <v>31</v>
      </c>
      <c r="B10" s="54">
        <v>53806.17</v>
      </c>
      <c r="C10" s="54">
        <v>0</v>
      </c>
      <c r="D10" s="54">
        <v>4652.1000000000004</v>
      </c>
      <c r="E10" s="54">
        <v>49154.07</v>
      </c>
      <c r="F10" s="26"/>
      <c r="G10" s="13"/>
      <c r="H10" s="13"/>
      <c r="I10" s="14"/>
      <c r="J10" s="6"/>
    </row>
    <row r="11" spans="1:10" x14ac:dyDescent="0.3">
      <c r="A11" s="53" t="s">
        <v>32</v>
      </c>
      <c r="B11" s="54">
        <v>148755.76999999999</v>
      </c>
      <c r="C11" s="54">
        <v>1051420.6499999999</v>
      </c>
      <c r="D11" s="54">
        <v>1015223.99</v>
      </c>
      <c r="E11" s="54">
        <v>184952.43</v>
      </c>
      <c r="F11" s="26"/>
      <c r="G11" s="13"/>
      <c r="H11" s="13"/>
      <c r="I11" s="14"/>
      <c r="J11" s="6"/>
    </row>
    <row r="12" spans="1:10" x14ac:dyDescent="0.3">
      <c r="A12" s="53" t="s">
        <v>33</v>
      </c>
      <c r="B12" s="54">
        <v>290805.69</v>
      </c>
      <c r="C12" s="54">
        <v>446253.18</v>
      </c>
      <c r="D12" s="54">
        <v>604406</v>
      </c>
      <c r="E12" s="54">
        <v>132652.87</v>
      </c>
      <c r="F12" s="26"/>
      <c r="J12" s="6"/>
    </row>
    <row r="13" spans="1:10" x14ac:dyDescent="0.3">
      <c r="A13" s="53" t="s">
        <v>34</v>
      </c>
      <c r="B13" s="54">
        <v>1987.97</v>
      </c>
      <c r="C13" s="54">
        <v>11052.17</v>
      </c>
      <c r="D13" s="54">
        <v>10994.32</v>
      </c>
      <c r="E13" s="54">
        <v>2045.82</v>
      </c>
      <c r="F13" s="26"/>
      <c r="J13" s="6"/>
    </row>
    <row r="14" spans="1:10" x14ac:dyDescent="0.3">
      <c r="A14" s="53" t="s">
        <v>35</v>
      </c>
      <c r="B14" s="54">
        <v>8940.8799999999992</v>
      </c>
      <c r="C14" s="54">
        <v>54875.34</v>
      </c>
      <c r="D14" s="54">
        <v>53879.040000000001</v>
      </c>
      <c r="E14" s="54">
        <v>9937.18</v>
      </c>
      <c r="F14" s="26"/>
      <c r="J14" s="6"/>
    </row>
    <row r="15" spans="1:10" x14ac:dyDescent="0.3">
      <c r="A15" s="53" t="s">
        <v>36</v>
      </c>
      <c r="B15" s="54">
        <v>112249.81</v>
      </c>
      <c r="C15" s="54">
        <v>483218.19</v>
      </c>
      <c r="D15" s="54">
        <v>500031.41</v>
      </c>
      <c r="E15" s="54">
        <v>95436.59</v>
      </c>
      <c r="F15" s="26"/>
      <c r="J15" s="6"/>
    </row>
    <row r="16" spans="1:10" x14ac:dyDescent="0.3">
      <c r="A16" s="53" t="s">
        <v>37</v>
      </c>
      <c r="B16" s="54">
        <v>84436.12</v>
      </c>
      <c r="C16" s="54">
        <v>479407.11</v>
      </c>
      <c r="D16" s="54">
        <v>475562.35</v>
      </c>
      <c r="E16" s="54">
        <v>88280.88</v>
      </c>
      <c r="F16" s="26"/>
      <c r="J16" s="6"/>
    </row>
    <row r="17" spans="1:10" x14ac:dyDescent="0.3">
      <c r="A17" s="53" t="s">
        <v>38</v>
      </c>
      <c r="B17" s="54">
        <v>97101.46</v>
      </c>
      <c r="C17" s="54">
        <v>362795.9</v>
      </c>
      <c r="D17" s="54">
        <v>385194.14</v>
      </c>
      <c r="E17" s="54">
        <v>74703.22</v>
      </c>
      <c r="F17" s="26"/>
      <c r="J17" s="6"/>
    </row>
    <row r="18" spans="1:10" x14ac:dyDescent="0.3">
      <c r="A18" s="53" t="s">
        <v>53</v>
      </c>
      <c r="B18" s="54">
        <v>16148.68</v>
      </c>
      <c r="C18" s="54">
        <v>28200.78</v>
      </c>
      <c r="D18" s="54">
        <v>37844.46</v>
      </c>
      <c r="E18" s="54">
        <v>6505</v>
      </c>
      <c r="F18" s="26"/>
      <c r="J18" s="6"/>
    </row>
    <row r="19" spans="1:10" x14ac:dyDescent="0.3">
      <c r="A19" s="53" t="s">
        <v>39</v>
      </c>
      <c r="B19" s="54">
        <v>360.73</v>
      </c>
      <c r="C19" s="54">
        <v>0</v>
      </c>
      <c r="D19" s="54">
        <v>59.64</v>
      </c>
      <c r="E19" s="54">
        <v>301.08999999999997</v>
      </c>
      <c r="F19" s="26"/>
      <c r="J19" s="6"/>
    </row>
    <row r="20" spans="1:10" x14ac:dyDescent="0.3">
      <c r="A20" s="53" t="s">
        <v>40</v>
      </c>
      <c r="B20" s="54">
        <v>0</v>
      </c>
      <c r="C20" s="54">
        <v>0</v>
      </c>
      <c r="D20" s="54">
        <v>0</v>
      </c>
      <c r="E20" s="54">
        <v>0</v>
      </c>
      <c r="F20" s="26"/>
      <c r="J20" s="6"/>
    </row>
    <row r="21" spans="1:10" x14ac:dyDescent="0.3">
      <c r="A21" s="53" t="s">
        <v>3</v>
      </c>
      <c r="B21" s="54">
        <v>1385906.54</v>
      </c>
      <c r="C21" s="54">
        <v>5387784.5599999996</v>
      </c>
      <c r="D21" s="54">
        <v>4934941.0199999996</v>
      </c>
      <c r="E21" s="54">
        <v>1838750.08</v>
      </c>
      <c r="F21" s="26"/>
      <c r="J21" s="6"/>
    </row>
    <row r="22" spans="1:10" x14ac:dyDescent="0.3">
      <c r="A22" s="53" t="s">
        <v>41</v>
      </c>
      <c r="B22" s="54">
        <v>134887.56</v>
      </c>
      <c r="C22" s="54">
        <v>552758.53</v>
      </c>
      <c r="D22" s="54">
        <v>515392.39</v>
      </c>
      <c r="E22" s="54">
        <v>172253.7</v>
      </c>
      <c r="F22" s="26"/>
      <c r="J22" s="6"/>
    </row>
    <row r="23" spans="1:10" x14ac:dyDescent="0.3">
      <c r="A23" s="53" t="s">
        <v>42</v>
      </c>
      <c r="B23" s="54">
        <v>21075.49</v>
      </c>
      <c r="C23" s="54">
        <v>0</v>
      </c>
      <c r="D23" s="54">
        <v>2566.65</v>
      </c>
      <c r="E23" s="54">
        <v>18508.84</v>
      </c>
      <c r="F23" s="26"/>
      <c r="J23" s="6"/>
    </row>
    <row r="24" spans="1:10" x14ac:dyDescent="0.3">
      <c r="A24" s="53" t="s">
        <v>4</v>
      </c>
      <c r="B24" s="54">
        <v>213337.31</v>
      </c>
      <c r="C24" s="54">
        <v>841280.89</v>
      </c>
      <c r="D24" s="54">
        <v>812244.76</v>
      </c>
      <c r="E24" s="54">
        <v>242373.44</v>
      </c>
      <c r="F24" s="26"/>
      <c r="G24" s="9"/>
      <c r="H24" s="9"/>
      <c r="I24" s="10"/>
      <c r="J24" s="6"/>
    </row>
    <row r="25" spans="1:10" x14ac:dyDescent="0.3">
      <c r="A25" s="53" t="s">
        <v>43</v>
      </c>
      <c r="B25" s="54">
        <v>225166.31</v>
      </c>
      <c r="C25" s="54">
        <v>985491.83</v>
      </c>
      <c r="D25" s="54">
        <v>1006713.65</v>
      </c>
      <c r="E25" s="54">
        <v>203944.49</v>
      </c>
      <c r="F25" s="26"/>
      <c r="G25" s="9"/>
      <c r="H25" s="9"/>
      <c r="I25" s="9"/>
      <c r="J25" s="6"/>
    </row>
    <row r="26" spans="1:10" x14ac:dyDescent="0.3">
      <c r="A26" s="53" t="s">
        <v>44</v>
      </c>
      <c r="B26" s="54">
        <v>43160.160000000003</v>
      </c>
      <c r="C26" s="54">
        <v>241610.18</v>
      </c>
      <c r="D26" s="54">
        <v>238320.39</v>
      </c>
      <c r="E26" s="54">
        <v>46449.95</v>
      </c>
      <c r="F26" s="26"/>
      <c r="G26" s="13"/>
      <c r="H26" s="13"/>
      <c r="I26" s="14"/>
      <c r="J26" s="6"/>
    </row>
    <row r="27" spans="1:10" x14ac:dyDescent="0.3">
      <c r="A27" s="53" t="s">
        <v>45</v>
      </c>
      <c r="B27" s="54">
        <v>18476.240000000002</v>
      </c>
      <c r="C27" s="54">
        <v>105360.17</v>
      </c>
      <c r="D27" s="54">
        <v>103553.04</v>
      </c>
      <c r="E27" s="54">
        <v>20283.37</v>
      </c>
      <c r="F27" s="26"/>
      <c r="G27" s="13"/>
      <c r="H27" s="13"/>
      <c r="I27" s="14"/>
      <c r="J27" s="6"/>
    </row>
    <row r="28" spans="1:10" x14ac:dyDescent="0.3">
      <c r="A28" s="53" t="s">
        <v>46</v>
      </c>
      <c r="B28" s="54">
        <v>1842.5</v>
      </c>
      <c r="C28" s="54">
        <v>0</v>
      </c>
      <c r="D28" s="54">
        <v>169.66</v>
      </c>
      <c r="E28" s="54">
        <v>1672.84</v>
      </c>
      <c r="F28" s="26"/>
      <c r="G28" s="13"/>
      <c r="H28" s="13"/>
      <c r="I28" s="13"/>
      <c r="J28" s="6"/>
    </row>
    <row r="29" spans="1:10" x14ac:dyDescent="0.3">
      <c r="A29" s="53" t="s">
        <v>2</v>
      </c>
      <c r="B29" s="54">
        <v>49172.3</v>
      </c>
      <c r="C29" s="54">
        <v>278447.86</v>
      </c>
      <c r="D29" s="54">
        <v>293722.77</v>
      </c>
      <c r="E29" s="54">
        <v>33897.39</v>
      </c>
      <c r="F29" s="26"/>
      <c r="G29" s="13"/>
      <c r="H29" s="13"/>
      <c r="I29" s="14"/>
      <c r="J29" s="6"/>
    </row>
    <row r="30" spans="1:10" x14ac:dyDescent="0.3">
      <c r="A30" s="53" t="s">
        <v>47</v>
      </c>
      <c r="B30" s="54">
        <v>285492.12</v>
      </c>
      <c r="C30" s="54">
        <v>1177606.28</v>
      </c>
      <c r="D30" s="54">
        <v>1136950.19</v>
      </c>
      <c r="E30" s="54">
        <v>326148.21000000002</v>
      </c>
      <c r="F30" s="26"/>
      <c r="G30" s="13"/>
      <c r="H30" s="13"/>
      <c r="I30" s="14"/>
      <c r="J30" s="6"/>
    </row>
    <row r="31" spans="1:10" x14ac:dyDescent="0.3">
      <c r="A31" s="53" t="s">
        <v>48</v>
      </c>
      <c r="B31" s="54">
        <v>10443.94</v>
      </c>
      <c r="C31" s="54">
        <v>0</v>
      </c>
      <c r="D31" s="54">
        <v>1340.64</v>
      </c>
      <c r="E31" s="54">
        <v>9103.2999999999993</v>
      </c>
      <c r="F31" s="26"/>
      <c r="G31" s="9"/>
      <c r="H31" s="9"/>
      <c r="I31" s="9"/>
      <c r="J31" s="6"/>
    </row>
    <row r="32" spans="1:10" x14ac:dyDescent="0.3">
      <c r="A32" s="53" t="s">
        <v>89</v>
      </c>
      <c r="B32" s="54">
        <v>0</v>
      </c>
      <c r="C32" s="54">
        <v>534412.9</v>
      </c>
      <c r="D32" s="54">
        <v>445164.83</v>
      </c>
      <c r="E32" s="54">
        <v>89248.07</v>
      </c>
      <c r="F32" s="26"/>
      <c r="G32" s="13"/>
      <c r="H32" s="13"/>
      <c r="I32" s="13"/>
      <c r="J32" s="6"/>
    </row>
    <row r="33" spans="1:10" x14ac:dyDescent="0.3">
      <c r="A33" s="53" t="s">
        <v>90</v>
      </c>
      <c r="B33" s="54">
        <v>0</v>
      </c>
      <c r="C33" s="54">
        <v>176063</v>
      </c>
      <c r="D33" s="54">
        <v>146659.57999999999</v>
      </c>
      <c r="E33" s="54">
        <v>29403.42</v>
      </c>
      <c r="F33" s="26"/>
      <c r="G33" s="10"/>
      <c r="H33" s="10"/>
      <c r="I33" s="10"/>
      <c r="J33" s="6"/>
    </row>
    <row r="34" spans="1:10" x14ac:dyDescent="0.3">
      <c r="A34" s="53" t="s">
        <v>49</v>
      </c>
      <c r="B34" s="54">
        <v>127541.06</v>
      </c>
      <c r="C34" s="54">
        <v>772298.08</v>
      </c>
      <c r="D34" s="54">
        <v>756142.66</v>
      </c>
      <c r="E34" s="54">
        <v>143696.48000000001</v>
      </c>
      <c r="F34" s="26"/>
    </row>
    <row r="35" spans="1:10" x14ac:dyDescent="0.3">
      <c r="A35" s="53" t="s">
        <v>50</v>
      </c>
      <c r="B35" s="54">
        <v>15851.79</v>
      </c>
      <c r="C35" s="54">
        <v>41951.01</v>
      </c>
      <c r="D35" s="54">
        <v>36155.67</v>
      </c>
      <c r="E35" s="54">
        <v>21647.13</v>
      </c>
      <c r="F35" s="26"/>
    </row>
    <row r="36" spans="1:10" x14ac:dyDescent="0.3">
      <c r="A36" s="53" t="s">
        <v>91</v>
      </c>
      <c r="B36" s="54">
        <v>0</v>
      </c>
      <c r="C36" s="54">
        <v>7964.15</v>
      </c>
      <c r="D36" s="54">
        <v>2497.79</v>
      </c>
      <c r="E36" s="54">
        <v>5466.36</v>
      </c>
      <c r="F36" s="26"/>
    </row>
    <row r="37" spans="1:10" x14ac:dyDescent="0.3">
      <c r="A37" s="53" t="s">
        <v>92</v>
      </c>
      <c r="B37" s="54">
        <v>0</v>
      </c>
      <c r="C37" s="54">
        <v>21366.080000000002</v>
      </c>
      <c r="D37" s="54">
        <v>7810.56</v>
      </c>
      <c r="E37" s="54">
        <v>13555.52</v>
      </c>
      <c r="F37" s="26"/>
    </row>
    <row r="38" spans="1:10" x14ac:dyDescent="0.3">
      <c r="A38" s="56" t="s">
        <v>51</v>
      </c>
      <c r="B38" s="54">
        <v>3346946.6</v>
      </c>
      <c r="C38" s="54">
        <v>15061418.43</v>
      </c>
      <c r="D38" s="54">
        <v>14402821.640000001</v>
      </c>
      <c r="E38" s="54">
        <v>4005543.39</v>
      </c>
      <c r="F38" s="26"/>
    </row>
  </sheetData>
  <mergeCells count="5">
    <mergeCell ref="A1:F1"/>
    <mergeCell ref="A2:A3"/>
    <mergeCell ref="B2:B3"/>
    <mergeCell ref="C2:C3"/>
    <mergeCell ref="D2:D3"/>
  </mergeCells>
  <pageMargins left="0.11811023622047245" right="0.11811023622047245" top="0.74803149606299213" bottom="0.74803149606299213" header="0.31496062992125984" footer="0.31496062992125984"/>
  <pageSetup paperSize="9" scale="9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L35"/>
  <sheetViews>
    <sheetView tabSelected="1" topLeftCell="A10" workbookViewId="0">
      <selection activeCell="F15" sqref="F15"/>
    </sheetView>
  </sheetViews>
  <sheetFormatPr defaultColWidth="17.5546875" defaultRowHeight="14.4" x14ac:dyDescent="0.3"/>
  <cols>
    <col min="1" max="1" width="39.5546875" style="18" customWidth="1"/>
    <col min="2" max="2" width="14.44140625" style="12" customWidth="1"/>
    <col min="3" max="3" width="13.109375" style="17" customWidth="1"/>
    <col min="4" max="5" width="13.44140625" style="17" customWidth="1"/>
    <col min="6" max="6" width="15" style="17" customWidth="1"/>
    <col min="7" max="9" width="17.5546875" style="17"/>
    <col min="10" max="16384" width="17.5546875" style="16"/>
  </cols>
  <sheetData>
    <row r="1" spans="1:10" ht="49.5" customHeight="1" x14ac:dyDescent="0.3">
      <c r="A1" s="158" t="s">
        <v>132</v>
      </c>
      <c r="B1" s="159"/>
      <c r="C1" s="159"/>
      <c r="D1" s="159"/>
      <c r="E1" s="159"/>
      <c r="F1" s="159"/>
      <c r="G1" s="15"/>
      <c r="H1" s="15"/>
      <c r="I1" s="15"/>
      <c r="J1" s="6"/>
    </row>
    <row r="2" spans="1:10" ht="34.5" customHeight="1" x14ac:dyDescent="0.3">
      <c r="A2" s="160" t="s">
        <v>29</v>
      </c>
      <c r="B2" s="162" t="s">
        <v>127</v>
      </c>
      <c r="C2" s="164" t="s">
        <v>128</v>
      </c>
      <c r="D2" s="165" t="s">
        <v>129</v>
      </c>
      <c r="E2" s="167" t="s">
        <v>102</v>
      </c>
      <c r="F2" s="169" t="s">
        <v>133</v>
      </c>
      <c r="G2" s="13"/>
      <c r="H2" s="13"/>
      <c r="I2" s="13"/>
      <c r="J2" s="6"/>
    </row>
    <row r="3" spans="1:10" ht="35.25" customHeight="1" x14ac:dyDescent="0.3">
      <c r="A3" s="161"/>
      <c r="B3" s="163"/>
      <c r="C3" s="163"/>
      <c r="D3" s="166"/>
      <c r="E3" s="168"/>
      <c r="F3" s="170"/>
      <c r="G3" s="7"/>
      <c r="H3" s="7"/>
      <c r="I3" s="7"/>
      <c r="J3" s="6"/>
    </row>
    <row r="4" spans="1:10" ht="18.75" customHeight="1" x14ac:dyDescent="0.3">
      <c r="A4" s="63" t="s">
        <v>103</v>
      </c>
      <c r="B4" s="64"/>
      <c r="C4" s="64"/>
      <c r="D4" s="64"/>
      <c r="E4" s="65"/>
      <c r="F4" s="105"/>
      <c r="G4" s="7"/>
      <c r="H4" s="7"/>
      <c r="I4" s="7"/>
      <c r="J4" s="6"/>
    </row>
    <row r="5" spans="1:10" ht="20.25" customHeight="1" x14ac:dyDescent="0.3">
      <c r="A5" s="66" t="s">
        <v>83</v>
      </c>
      <c r="B5" s="70">
        <v>0</v>
      </c>
      <c r="C5" s="95">
        <v>295218.08</v>
      </c>
      <c r="D5" s="96">
        <v>229411.38</v>
      </c>
      <c r="E5" s="70">
        <f>B5+C5-D5</f>
        <v>65806.700000000012</v>
      </c>
      <c r="F5" s="106">
        <v>295218.08</v>
      </c>
      <c r="G5" s="7"/>
      <c r="H5" s="7"/>
      <c r="I5" s="7"/>
      <c r="J5" s="6"/>
    </row>
    <row r="6" spans="1:10" ht="20.25" customHeight="1" x14ac:dyDescent="0.3">
      <c r="A6" s="66" t="s">
        <v>84</v>
      </c>
      <c r="B6" s="70">
        <v>0</v>
      </c>
      <c r="C6" s="95">
        <v>211377.48</v>
      </c>
      <c r="D6" s="97">
        <v>164259.37</v>
      </c>
      <c r="E6" s="70">
        <f t="shared" ref="E6:E26" si="0">B6+C6-D6</f>
        <v>47118.110000000015</v>
      </c>
      <c r="F6" s="106">
        <v>211377.48</v>
      </c>
      <c r="G6" s="7"/>
      <c r="H6" s="8"/>
      <c r="I6" s="7"/>
      <c r="J6" s="6"/>
    </row>
    <row r="7" spans="1:10" ht="20.25" customHeight="1" x14ac:dyDescent="0.3">
      <c r="A7" s="66" t="s">
        <v>85</v>
      </c>
      <c r="B7" s="70">
        <v>0</v>
      </c>
      <c r="C7" s="95">
        <v>43697.88</v>
      </c>
      <c r="D7" s="97">
        <v>33956.42</v>
      </c>
      <c r="E7" s="70">
        <f t="shared" si="0"/>
        <v>9741.4599999999991</v>
      </c>
      <c r="F7" s="106">
        <v>7101.71</v>
      </c>
      <c r="G7" s="9"/>
      <c r="H7" s="9"/>
      <c r="I7" s="10"/>
      <c r="J7" s="6"/>
    </row>
    <row r="8" spans="1:10" ht="20.25" customHeight="1" x14ac:dyDescent="0.3">
      <c r="A8" s="66" t="s">
        <v>86</v>
      </c>
      <c r="B8" s="70">
        <v>0</v>
      </c>
      <c r="C8" s="95">
        <v>5589.64</v>
      </c>
      <c r="D8" s="97">
        <v>4342.8</v>
      </c>
      <c r="E8" s="70">
        <f t="shared" si="0"/>
        <v>1246.8400000000001</v>
      </c>
      <c r="F8" s="171">
        <v>10504.91</v>
      </c>
      <c r="G8" s="11"/>
      <c r="H8" s="9"/>
      <c r="I8" s="9"/>
      <c r="J8" s="6"/>
    </row>
    <row r="9" spans="1:10" ht="20.25" customHeight="1" x14ac:dyDescent="0.3">
      <c r="A9" s="66" t="s">
        <v>87</v>
      </c>
      <c r="B9" s="70">
        <v>0</v>
      </c>
      <c r="C9" s="95">
        <v>5589.64</v>
      </c>
      <c r="D9" s="97">
        <v>4342.8</v>
      </c>
      <c r="E9" s="70">
        <f t="shared" si="0"/>
        <v>1246.8400000000001</v>
      </c>
      <c r="F9" s="172"/>
      <c r="J9" s="6"/>
    </row>
    <row r="10" spans="1:10" ht="20.25" customHeight="1" x14ac:dyDescent="0.3">
      <c r="A10" s="66" t="s">
        <v>88</v>
      </c>
      <c r="B10" s="70">
        <v>0</v>
      </c>
      <c r="C10" s="95">
        <v>2542.64</v>
      </c>
      <c r="D10" s="97">
        <v>1975.05</v>
      </c>
      <c r="E10" s="70">
        <f t="shared" si="0"/>
        <v>567.58999999999992</v>
      </c>
      <c r="F10" s="173"/>
      <c r="G10" s="13"/>
      <c r="H10" s="13"/>
      <c r="I10" s="14"/>
      <c r="J10" s="6"/>
    </row>
    <row r="11" spans="1:10" ht="20.25" customHeight="1" x14ac:dyDescent="0.3">
      <c r="A11" s="66" t="s">
        <v>134</v>
      </c>
      <c r="B11" s="70">
        <v>0</v>
      </c>
      <c r="C11" s="95">
        <v>11687.23</v>
      </c>
      <c r="D11" s="97">
        <v>9097.09</v>
      </c>
      <c r="E11" s="70">
        <f t="shared" si="0"/>
        <v>2590.1399999999994</v>
      </c>
      <c r="F11" s="107">
        <v>0</v>
      </c>
      <c r="G11" s="13"/>
      <c r="H11" s="13"/>
      <c r="I11" s="14"/>
      <c r="J11" s="6"/>
    </row>
    <row r="12" spans="1:10" ht="20.25" customHeight="1" x14ac:dyDescent="0.3">
      <c r="A12" s="66" t="s">
        <v>32</v>
      </c>
      <c r="B12" s="70">
        <v>0</v>
      </c>
      <c r="C12" s="95">
        <v>329261.96000000002</v>
      </c>
      <c r="D12" s="97">
        <v>255866.53</v>
      </c>
      <c r="E12" s="70">
        <f t="shared" si="0"/>
        <v>73395.430000000022</v>
      </c>
      <c r="F12" s="106">
        <v>329261.96000000002</v>
      </c>
      <c r="J12" s="6"/>
    </row>
    <row r="13" spans="1:10" ht="20.25" customHeight="1" x14ac:dyDescent="0.3">
      <c r="A13" s="66" t="s">
        <v>34</v>
      </c>
      <c r="B13" s="70">
        <v>0</v>
      </c>
      <c r="C13" s="98">
        <v>3556.97</v>
      </c>
      <c r="D13" s="99">
        <v>2763.18</v>
      </c>
      <c r="E13" s="70">
        <f t="shared" si="0"/>
        <v>793.79</v>
      </c>
      <c r="F13" s="106">
        <v>0</v>
      </c>
      <c r="J13" s="6"/>
    </row>
    <row r="14" spans="1:10" ht="20.25" customHeight="1" x14ac:dyDescent="0.3">
      <c r="A14" s="66" t="s">
        <v>35</v>
      </c>
      <c r="B14" s="70">
        <v>0</v>
      </c>
      <c r="C14" s="100">
        <v>18291.91</v>
      </c>
      <c r="D14" s="99">
        <v>14213.69</v>
      </c>
      <c r="E14" s="70">
        <f t="shared" si="0"/>
        <v>4078.2199999999993</v>
      </c>
      <c r="F14" s="106">
        <v>18291.91</v>
      </c>
      <c r="J14" s="6"/>
    </row>
    <row r="15" spans="1:10" ht="27" customHeight="1" x14ac:dyDescent="0.3">
      <c r="A15" s="66" t="s">
        <v>36</v>
      </c>
      <c r="B15" s="70">
        <v>0</v>
      </c>
      <c r="C15" s="100">
        <v>246945.88</v>
      </c>
      <c r="D15" s="101">
        <v>191899.2</v>
      </c>
      <c r="E15" s="70">
        <f t="shared" si="0"/>
        <v>55046.679999999993</v>
      </c>
      <c r="F15" s="106">
        <v>246946.88</v>
      </c>
      <c r="J15" s="6"/>
    </row>
    <row r="16" spans="1:10" ht="20.25" customHeight="1" x14ac:dyDescent="0.3">
      <c r="A16" s="66" t="s">
        <v>37</v>
      </c>
      <c r="B16" s="70">
        <v>0</v>
      </c>
      <c r="C16" s="100">
        <v>200709.41</v>
      </c>
      <c r="D16" s="91">
        <v>155969.19</v>
      </c>
      <c r="E16" s="70">
        <f t="shared" si="0"/>
        <v>44740.22</v>
      </c>
      <c r="F16" s="106">
        <v>200709.41</v>
      </c>
      <c r="J16" s="6"/>
    </row>
    <row r="17" spans="1:12" ht="20.25" customHeight="1" x14ac:dyDescent="0.3">
      <c r="A17" s="66" t="s">
        <v>38</v>
      </c>
      <c r="B17" s="70">
        <v>0</v>
      </c>
      <c r="C17" s="100">
        <v>175303.44</v>
      </c>
      <c r="D17" s="91">
        <v>136226.35999999999</v>
      </c>
      <c r="E17" s="70">
        <f t="shared" si="0"/>
        <v>39077.080000000016</v>
      </c>
      <c r="F17" s="106">
        <v>175303.44</v>
      </c>
      <c r="J17" s="6"/>
    </row>
    <row r="18" spans="1:12" ht="20.25" customHeight="1" x14ac:dyDescent="0.3">
      <c r="A18" s="66" t="s">
        <v>43</v>
      </c>
      <c r="B18" s="70">
        <v>0</v>
      </c>
      <c r="C18" s="100">
        <v>294709.59999999998</v>
      </c>
      <c r="D18" s="91">
        <v>229016.21</v>
      </c>
      <c r="E18" s="70">
        <f t="shared" si="0"/>
        <v>65693.389999999985</v>
      </c>
      <c r="F18" s="106">
        <v>271350.90999999997</v>
      </c>
    </row>
    <row r="19" spans="1:12" ht="20.25" customHeight="1" x14ac:dyDescent="0.3">
      <c r="A19" s="66" t="s">
        <v>44</v>
      </c>
      <c r="B19" s="70">
        <v>0</v>
      </c>
      <c r="C19" s="100">
        <v>79774.929999999993</v>
      </c>
      <c r="D19" s="91">
        <v>61991.72</v>
      </c>
      <c r="E19" s="70">
        <f t="shared" si="0"/>
        <v>17783.209999999992</v>
      </c>
      <c r="F19" s="171">
        <v>95793.01</v>
      </c>
    </row>
    <row r="20" spans="1:12" ht="20.25" customHeight="1" x14ac:dyDescent="0.3">
      <c r="A20" s="66" t="s">
        <v>45</v>
      </c>
      <c r="B20" s="70">
        <v>0</v>
      </c>
      <c r="C20" s="90">
        <v>36657.17</v>
      </c>
      <c r="D20" s="91">
        <v>27681.73</v>
      </c>
      <c r="E20" s="70">
        <f t="shared" si="0"/>
        <v>8975.4399999999987</v>
      </c>
      <c r="F20" s="174"/>
    </row>
    <row r="21" spans="1:12" ht="20.25" customHeight="1" x14ac:dyDescent="0.3">
      <c r="A21" s="66" t="s">
        <v>135</v>
      </c>
      <c r="B21" s="70">
        <v>0</v>
      </c>
      <c r="C21" s="70">
        <v>100608</v>
      </c>
      <c r="D21" s="70">
        <v>78182.34</v>
      </c>
      <c r="E21" s="70">
        <f t="shared" si="0"/>
        <v>22425.660000000003</v>
      </c>
      <c r="F21" s="108">
        <v>0</v>
      </c>
      <c r="H21" s="94"/>
      <c r="I21" s="94"/>
      <c r="J21" s="94"/>
      <c r="K21" s="94"/>
      <c r="L21" s="94"/>
    </row>
    <row r="22" spans="1:12" ht="20.25" customHeight="1" x14ac:dyDescent="0.3">
      <c r="A22" s="66" t="s">
        <v>49</v>
      </c>
      <c r="B22" s="70">
        <v>0</v>
      </c>
      <c r="C22" s="90">
        <v>205280.93</v>
      </c>
      <c r="D22" s="91">
        <v>159521.48000000001</v>
      </c>
      <c r="E22" s="70">
        <f t="shared" si="0"/>
        <v>45759.449999999983</v>
      </c>
      <c r="F22" s="109">
        <v>205280.93</v>
      </c>
    </row>
    <row r="23" spans="1:12" ht="20.25" customHeight="1" x14ac:dyDescent="0.3">
      <c r="A23" s="77" t="s">
        <v>106</v>
      </c>
      <c r="B23" s="70">
        <v>0</v>
      </c>
      <c r="C23" s="90">
        <v>22867.439999999999</v>
      </c>
      <c r="D23" s="91">
        <v>17769.240000000002</v>
      </c>
      <c r="E23" s="70">
        <f t="shared" si="0"/>
        <v>5098.1999999999971</v>
      </c>
      <c r="F23" s="109">
        <v>0</v>
      </c>
    </row>
    <row r="24" spans="1:12" ht="20.25" customHeight="1" x14ac:dyDescent="0.3">
      <c r="A24" s="77" t="s">
        <v>107</v>
      </c>
      <c r="B24" s="70">
        <v>0</v>
      </c>
      <c r="C24" s="90">
        <v>6606.04</v>
      </c>
      <c r="D24" s="91">
        <v>5132.63</v>
      </c>
      <c r="E24" s="70">
        <f t="shared" si="0"/>
        <v>1473.4099999999999</v>
      </c>
      <c r="F24" s="109">
        <v>0</v>
      </c>
    </row>
    <row r="25" spans="1:12" ht="20.25" customHeight="1" x14ac:dyDescent="0.3">
      <c r="A25" s="77" t="s">
        <v>108</v>
      </c>
      <c r="B25" s="70">
        <v>0</v>
      </c>
      <c r="C25" s="90">
        <v>12705.04</v>
      </c>
      <c r="D25" s="91">
        <v>9872.18</v>
      </c>
      <c r="E25" s="70">
        <f t="shared" si="0"/>
        <v>2832.8600000000006</v>
      </c>
      <c r="F25" s="109">
        <v>0</v>
      </c>
    </row>
    <row r="26" spans="1:12" ht="20.25" customHeight="1" x14ac:dyDescent="0.3">
      <c r="A26" s="77" t="s">
        <v>109</v>
      </c>
      <c r="B26" s="70">
        <v>0</v>
      </c>
      <c r="C26" s="102">
        <v>85872.52</v>
      </c>
      <c r="D26" s="103">
        <v>66730.02</v>
      </c>
      <c r="E26" s="70">
        <f t="shared" si="0"/>
        <v>19142.5</v>
      </c>
      <c r="F26" s="109">
        <v>61882.080000000002</v>
      </c>
    </row>
    <row r="27" spans="1:12" ht="20.25" customHeight="1" x14ac:dyDescent="0.3">
      <c r="A27" s="67" t="s">
        <v>104</v>
      </c>
      <c r="B27" s="72">
        <f>SUM(B5:B26)</f>
        <v>0</v>
      </c>
      <c r="C27" s="72">
        <f>SUM(C5:C26)</f>
        <v>2394853.8299999996</v>
      </c>
      <c r="D27" s="72">
        <f>SUM(D5:D26)</f>
        <v>1860220.6099999999</v>
      </c>
      <c r="E27" s="72">
        <f>SUM(E5:E26)</f>
        <v>534633.21999999986</v>
      </c>
      <c r="F27" s="109"/>
    </row>
    <row r="28" spans="1:12" ht="20.25" customHeight="1" x14ac:dyDescent="0.3">
      <c r="A28" s="68" t="s">
        <v>105</v>
      </c>
      <c r="B28" s="71">
        <v>0</v>
      </c>
      <c r="C28" s="71">
        <v>43829.760000000002</v>
      </c>
      <c r="D28" s="71">
        <v>27004.48</v>
      </c>
      <c r="E28" s="71">
        <f>B28+C28-D28</f>
        <v>16825.280000000002</v>
      </c>
      <c r="F28" s="109"/>
    </row>
    <row r="29" spans="1:12" ht="20.25" customHeight="1" x14ac:dyDescent="0.3">
      <c r="A29" s="69" t="s">
        <v>51</v>
      </c>
      <c r="B29" s="73">
        <f>B27+B28</f>
        <v>0</v>
      </c>
      <c r="C29" s="73">
        <f>C27+C28</f>
        <v>2438683.5899999994</v>
      </c>
      <c r="D29" s="73">
        <f>D27+D28</f>
        <v>1887225.0899999999</v>
      </c>
      <c r="E29" s="73">
        <f>E27+E28</f>
        <v>551458.49999999988</v>
      </c>
      <c r="F29" s="74">
        <f>SUM(F5:F26)</f>
        <v>2129022.71</v>
      </c>
    </row>
    <row r="30" spans="1:12" ht="35.25" customHeight="1" x14ac:dyDescent="0.3">
      <c r="A30" s="157" t="s">
        <v>116</v>
      </c>
      <c r="B30" s="157"/>
      <c r="C30" s="157"/>
      <c r="D30" s="157"/>
      <c r="E30" s="157"/>
      <c r="F30" s="157"/>
    </row>
    <row r="34" spans="3:5" x14ac:dyDescent="0.3">
      <c r="C34" s="75"/>
      <c r="D34" s="75"/>
      <c r="E34" s="75"/>
    </row>
    <row r="35" spans="3:5" x14ac:dyDescent="0.3">
      <c r="C35" s="93"/>
      <c r="D35" s="93"/>
      <c r="E35" s="93"/>
    </row>
  </sheetData>
  <mergeCells count="10">
    <mergeCell ref="A30:F30"/>
    <mergeCell ref="A1:F1"/>
    <mergeCell ref="A2:A3"/>
    <mergeCell ref="B2:B3"/>
    <mergeCell ref="C2:C3"/>
    <mergeCell ref="D2:D3"/>
    <mergeCell ref="E2:E3"/>
    <mergeCell ref="F2:F3"/>
    <mergeCell ref="F8:F10"/>
    <mergeCell ref="F19:F20"/>
  </mergeCells>
  <pageMargins left="0.70866141732283472" right="0.11811023622047245" top="0.74803149606299213" bottom="0.74803149606299213" header="0.31496062992125984" footer="0.31496062992125984"/>
  <pageSetup paperSize="9" scale="86" orientation="portrait" horizontalDpi="180" verticalDpi="180" r:id="rId1"/>
  <rowBreaks count="1" manualBreakCount="1">
    <brk id="30" max="16383"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SheetLayoutView="96" workbookViewId="0">
      <selection activeCell="B1" sqref="B1:G1"/>
    </sheetView>
  </sheetViews>
  <sheetFormatPr defaultColWidth="15.33203125" defaultRowHeight="13.8" x14ac:dyDescent="0.25"/>
  <cols>
    <col min="1" max="1" width="4.33203125" style="48" customWidth="1"/>
    <col min="2" max="2" width="24.5546875" style="49" customWidth="1"/>
    <col min="3" max="3" width="12.44140625" style="50" customWidth="1"/>
    <col min="4" max="7" width="12.44140625" style="51" customWidth="1"/>
    <col min="8" max="16384" width="15.33203125" style="37"/>
  </cols>
  <sheetData>
    <row r="1" spans="1:7" ht="48.75" customHeight="1" x14ac:dyDescent="0.25">
      <c r="A1" s="36"/>
      <c r="B1" s="180" t="s">
        <v>130</v>
      </c>
      <c r="C1" s="180"/>
      <c r="D1" s="180"/>
      <c r="E1" s="180"/>
      <c r="F1" s="180"/>
      <c r="G1" s="180"/>
    </row>
    <row r="2" spans="1:7" s="38" customFormat="1" ht="20.25" customHeight="1" x14ac:dyDescent="0.25">
      <c r="A2" s="181" t="s">
        <v>1</v>
      </c>
      <c r="B2" s="182" t="s">
        <v>29</v>
      </c>
      <c r="C2" s="162" t="s">
        <v>127</v>
      </c>
      <c r="D2" s="164" t="s">
        <v>128</v>
      </c>
      <c r="E2" s="165" t="s">
        <v>129</v>
      </c>
      <c r="F2" s="183" t="s">
        <v>102</v>
      </c>
      <c r="G2" s="184" t="s">
        <v>68</v>
      </c>
    </row>
    <row r="3" spans="1:7" s="38" customFormat="1" ht="72.75" customHeight="1" x14ac:dyDescent="0.25">
      <c r="A3" s="181"/>
      <c r="B3" s="181"/>
      <c r="C3" s="163"/>
      <c r="D3" s="163"/>
      <c r="E3" s="166"/>
      <c r="F3" s="183"/>
      <c r="G3" s="184"/>
    </row>
    <row r="4" spans="1:7" s="38" customFormat="1" ht="20.25" customHeight="1" x14ac:dyDescent="0.25">
      <c r="A4" s="39">
        <v>1</v>
      </c>
      <c r="B4" s="39">
        <v>2</v>
      </c>
      <c r="C4" s="39">
        <v>3</v>
      </c>
      <c r="D4" s="39">
        <v>4</v>
      </c>
      <c r="E4" s="39">
        <v>5</v>
      </c>
      <c r="F4" s="40">
        <v>6</v>
      </c>
      <c r="G4" s="41">
        <v>7</v>
      </c>
    </row>
    <row r="5" spans="1:7" s="38" customFormat="1" ht="20.25" customHeight="1" x14ac:dyDescent="0.25">
      <c r="A5" s="175" t="s">
        <v>69</v>
      </c>
      <c r="B5" s="175"/>
      <c r="C5" s="175"/>
      <c r="D5" s="175"/>
      <c r="E5" s="175"/>
      <c r="F5" s="175"/>
      <c r="G5" s="175"/>
    </row>
    <row r="6" spans="1:7" s="38" customFormat="1" ht="20.25" customHeight="1" x14ac:dyDescent="0.25">
      <c r="A6" s="42" t="s">
        <v>70</v>
      </c>
      <c r="B6" s="80" t="s">
        <v>3</v>
      </c>
      <c r="C6" s="79">
        <v>0</v>
      </c>
      <c r="D6" s="100">
        <v>1928767.97</v>
      </c>
      <c r="E6" s="91">
        <v>967181.77</v>
      </c>
      <c r="F6" s="79">
        <f>C6+D6-E6</f>
        <v>961586.2</v>
      </c>
      <c r="G6" s="110">
        <v>2015330.42</v>
      </c>
    </row>
    <row r="7" spans="1:7" s="38" customFormat="1" ht="20.25" customHeight="1" x14ac:dyDescent="0.25">
      <c r="A7" s="42" t="s">
        <v>71</v>
      </c>
      <c r="B7" s="81" t="s">
        <v>47</v>
      </c>
      <c r="C7" s="79">
        <v>0</v>
      </c>
      <c r="D7" s="82">
        <f>D8+D9</f>
        <v>430598.57</v>
      </c>
      <c r="E7" s="82">
        <f>E8+E9</f>
        <v>273854.01</v>
      </c>
      <c r="F7" s="79">
        <f t="shared" ref="F7:F13" si="0">C7+D7-E7</f>
        <v>156744.56</v>
      </c>
      <c r="G7" s="110">
        <v>451342.17</v>
      </c>
    </row>
    <row r="8" spans="1:7" s="38" customFormat="1" ht="20.25" hidden="1" customHeight="1" x14ac:dyDescent="0.25">
      <c r="A8" s="42"/>
      <c r="B8" s="104" t="s">
        <v>72</v>
      </c>
      <c r="C8" s="79">
        <v>0</v>
      </c>
      <c r="D8" s="90">
        <v>401338.28</v>
      </c>
      <c r="E8" s="91">
        <v>261545.98</v>
      </c>
      <c r="F8" s="79">
        <f t="shared" si="0"/>
        <v>139792.30000000002</v>
      </c>
      <c r="G8" s="110">
        <v>451342.17</v>
      </c>
    </row>
    <row r="9" spans="1:7" s="38" customFormat="1" ht="25.5" hidden="1" customHeight="1" x14ac:dyDescent="0.25">
      <c r="A9" s="42"/>
      <c r="B9" s="104" t="s">
        <v>73</v>
      </c>
      <c r="C9" s="79">
        <v>0</v>
      </c>
      <c r="D9" s="90">
        <v>29260.29</v>
      </c>
      <c r="E9" s="91">
        <v>12308.03</v>
      </c>
      <c r="F9" s="79">
        <f t="shared" si="0"/>
        <v>16952.260000000002</v>
      </c>
      <c r="G9" s="111"/>
    </row>
    <row r="10" spans="1:7" s="38" customFormat="1" ht="20.25" customHeight="1" x14ac:dyDescent="0.25">
      <c r="A10" s="42" t="s">
        <v>74</v>
      </c>
      <c r="B10" s="80" t="s">
        <v>41</v>
      </c>
      <c r="C10" s="79">
        <v>0</v>
      </c>
      <c r="D10" s="54">
        <f>D11+D12</f>
        <v>194308.2</v>
      </c>
      <c r="E10" s="54">
        <f>E11+E12</f>
        <v>124514.37</v>
      </c>
      <c r="F10" s="79">
        <f t="shared" si="0"/>
        <v>69793.830000000016</v>
      </c>
      <c r="G10" s="112">
        <v>215039.96</v>
      </c>
    </row>
    <row r="11" spans="1:7" s="38" customFormat="1" ht="20.25" hidden="1" customHeight="1" x14ac:dyDescent="0.25">
      <c r="A11" s="42"/>
      <c r="B11" s="104" t="s">
        <v>75</v>
      </c>
      <c r="C11" s="79">
        <v>0</v>
      </c>
      <c r="D11" s="100">
        <v>182159.98</v>
      </c>
      <c r="E11" s="91">
        <v>119494.76</v>
      </c>
      <c r="F11" s="79">
        <f t="shared" si="0"/>
        <v>62665.220000000016</v>
      </c>
      <c r="G11" s="112">
        <v>215039.96</v>
      </c>
    </row>
    <row r="12" spans="1:7" s="38" customFormat="1" ht="27" hidden="1" customHeight="1" x14ac:dyDescent="0.25">
      <c r="A12" s="42"/>
      <c r="B12" s="104" t="s">
        <v>76</v>
      </c>
      <c r="C12" s="79">
        <v>0</v>
      </c>
      <c r="D12" s="90">
        <v>12148.22</v>
      </c>
      <c r="E12" s="91">
        <v>5019.6099999999997</v>
      </c>
      <c r="F12" s="79">
        <f t="shared" si="0"/>
        <v>7128.61</v>
      </c>
      <c r="G12" s="112"/>
    </row>
    <row r="13" spans="1:7" s="38" customFormat="1" ht="20.25" customHeight="1" x14ac:dyDescent="0.25">
      <c r="A13" s="42" t="s">
        <v>77</v>
      </c>
      <c r="B13" s="80" t="s">
        <v>4</v>
      </c>
      <c r="C13" s="79">
        <v>0</v>
      </c>
      <c r="D13" s="100">
        <v>289504.21000000002</v>
      </c>
      <c r="E13" s="91">
        <v>189818.49</v>
      </c>
      <c r="F13" s="79">
        <f t="shared" si="0"/>
        <v>99685.72000000003</v>
      </c>
      <c r="G13" s="110">
        <v>333296.40000000002</v>
      </c>
    </row>
    <row r="14" spans="1:7" s="38" customFormat="1" ht="20.25" customHeight="1" x14ac:dyDescent="0.25">
      <c r="A14" s="42" t="s">
        <v>78</v>
      </c>
      <c r="B14" s="80" t="s">
        <v>50</v>
      </c>
      <c r="C14" s="79">
        <v>0</v>
      </c>
      <c r="D14" s="79">
        <v>0</v>
      </c>
      <c r="E14" s="79">
        <v>0</v>
      </c>
      <c r="F14" s="79">
        <v>0</v>
      </c>
      <c r="G14" s="83">
        <v>0</v>
      </c>
    </row>
    <row r="15" spans="1:7" s="38" customFormat="1" ht="23.25" customHeight="1" x14ac:dyDescent="0.25">
      <c r="A15" s="176" t="s">
        <v>79</v>
      </c>
      <c r="B15" s="176"/>
      <c r="C15" s="176"/>
      <c r="D15" s="176"/>
      <c r="E15" s="176"/>
      <c r="F15" s="176"/>
      <c r="G15" s="176"/>
    </row>
    <row r="16" spans="1:7" s="38" customFormat="1" ht="50.25" customHeight="1" x14ac:dyDescent="0.25">
      <c r="A16" s="42" t="s">
        <v>80</v>
      </c>
      <c r="B16" s="43" t="s">
        <v>81</v>
      </c>
      <c r="C16" s="44">
        <v>0</v>
      </c>
      <c r="D16" s="45">
        <v>0</v>
      </c>
      <c r="E16" s="45">
        <v>0</v>
      </c>
      <c r="F16" s="45">
        <v>0</v>
      </c>
      <c r="G16" s="45"/>
    </row>
    <row r="17" spans="1:10" s="38" customFormat="1" ht="24.9" customHeight="1" x14ac:dyDescent="0.25">
      <c r="A17" s="177" t="s">
        <v>131</v>
      </c>
      <c r="B17" s="178"/>
      <c r="C17" s="46">
        <f>C6+C10+C13+C7+C14+C16</f>
        <v>0</v>
      </c>
      <c r="D17" s="46">
        <f>D6+D10+D13+D7+D14+D16</f>
        <v>2843178.9499999997</v>
      </c>
      <c r="E17" s="46">
        <f>E6+E10+E13+E7+E14+E16</f>
        <v>1555368.6400000001</v>
      </c>
      <c r="F17" s="46">
        <f>F6+F10+F13+F7+F14+F16</f>
        <v>1287810.31</v>
      </c>
      <c r="G17" s="47">
        <f>G6+G7+G10+G13+G14</f>
        <v>3015008.9499999997</v>
      </c>
      <c r="H17" s="57"/>
      <c r="I17" s="57"/>
      <c r="J17" s="57"/>
    </row>
    <row r="19" spans="1:10" ht="32.25" customHeight="1" x14ac:dyDescent="0.25">
      <c r="A19" s="179" t="s">
        <v>82</v>
      </c>
      <c r="B19" s="179"/>
      <c r="C19" s="179"/>
      <c r="D19" s="179"/>
      <c r="E19" s="179"/>
      <c r="F19" s="179"/>
      <c r="G19" s="179"/>
    </row>
  </sheetData>
  <mergeCells count="12">
    <mergeCell ref="A5:G5"/>
    <mergeCell ref="A15:G15"/>
    <mergeCell ref="A17:B17"/>
    <mergeCell ref="A19:G19"/>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19" zoomScale="70" zoomScaleNormal="70" workbookViewId="0">
      <selection sqref="A1:F1"/>
    </sheetView>
  </sheetViews>
  <sheetFormatPr defaultRowHeight="14.4" x14ac:dyDescent="0.3"/>
  <cols>
    <col min="1" max="1" width="6.33203125" customWidth="1"/>
    <col min="2" max="2" width="45.109375" customWidth="1"/>
    <col min="3" max="3" width="11.5546875" bestFit="1" customWidth="1"/>
    <col min="4" max="5" width="11.88671875" customWidth="1"/>
  </cols>
  <sheetData>
    <row r="1" spans="1:6" ht="31.5" customHeight="1" x14ac:dyDescent="0.3">
      <c r="A1" s="188" t="s">
        <v>115</v>
      </c>
      <c r="B1" s="188"/>
      <c r="C1" s="188"/>
      <c r="D1" s="188"/>
      <c r="E1" s="188"/>
      <c r="F1" s="188"/>
    </row>
    <row r="2" spans="1:6" ht="49.8" customHeight="1" x14ac:dyDescent="0.3">
      <c r="A2" s="191" t="s">
        <v>139</v>
      </c>
      <c r="B2" s="191"/>
      <c r="C2" s="191"/>
      <c r="D2" s="191"/>
      <c r="E2" s="191"/>
      <c r="F2" s="191"/>
    </row>
    <row r="3" spans="1:6" ht="81.599999999999994" customHeight="1" x14ac:dyDescent="0.3">
      <c r="A3" s="189" t="s">
        <v>140</v>
      </c>
      <c r="B3" s="190"/>
      <c r="C3" s="190"/>
      <c r="D3" s="190"/>
      <c r="E3" s="190"/>
      <c r="F3" s="190"/>
    </row>
    <row r="4" spans="1:6" ht="83.4" customHeight="1" x14ac:dyDescent="0.3">
      <c r="A4" s="191" t="s">
        <v>141</v>
      </c>
      <c r="B4" s="192"/>
      <c r="C4" s="192"/>
      <c r="D4" s="192"/>
      <c r="E4" s="192"/>
      <c r="F4" s="192"/>
    </row>
    <row r="5" spans="1:6" ht="48.6" customHeight="1" x14ac:dyDescent="0.3">
      <c r="A5" s="191" t="s">
        <v>142</v>
      </c>
      <c r="B5" s="192"/>
      <c r="C5" s="192"/>
      <c r="D5" s="192"/>
      <c r="E5" s="192"/>
      <c r="F5" s="192"/>
    </row>
    <row r="6" spans="1:6" ht="25.5" customHeight="1" x14ac:dyDescent="0.3">
      <c r="A6" s="193" t="s">
        <v>59</v>
      </c>
      <c r="B6" s="193"/>
      <c r="C6" s="193"/>
      <c r="D6" s="193"/>
      <c r="E6" s="193"/>
      <c r="F6" s="193"/>
    </row>
    <row r="7" spans="1:6" ht="79.2" customHeight="1" x14ac:dyDescent="0.3">
      <c r="A7" s="186" t="s">
        <v>147</v>
      </c>
      <c r="B7" s="187"/>
      <c r="C7" s="187"/>
      <c r="D7" s="187"/>
      <c r="E7" s="187"/>
      <c r="F7" s="187"/>
    </row>
    <row r="8" spans="1:6" ht="64.8" customHeight="1" x14ac:dyDescent="0.3">
      <c r="A8" s="194" t="s">
        <v>94</v>
      </c>
      <c r="B8" s="194"/>
      <c r="C8" s="194"/>
      <c r="D8" s="194"/>
      <c r="E8" s="194"/>
      <c r="F8" s="194"/>
    </row>
    <row r="9" spans="1:6" x14ac:dyDescent="0.3">
      <c r="A9" s="194" t="s">
        <v>60</v>
      </c>
      <c r="B9" s="194"/>
      <c r="C9" s="194"/>
      <c r="D9" s="194"/>
      <c r="E9" s="194"/>
      <c r="F9" s="194"/>
    </row>
    <row r="10" spans="1:6" ht="60.75" customHeight="1" x14ac:dyDescent="0.3">
      <c r="A10" s="194" t="s">
        <v>148</v>
      </c>
      <c r="B10" s="194"/>
      <c r="C10" s="194"/>
      <c r="D10" s="194"/>
      <c r="E10" s="194"/>
      <c r="F10" s="194"/>
    </row>
    <row r="11" spans="1:6" ht="70.2" customHeight="1" x14ac:dyDescent="0.3">
      <c r="A11" s="194" t="s">
        <v>143</v>
      </c>
      <c r="B11" s="194"/>
      <c r="C11" s="194"/>
      <c r="D11" s="194"/>
      <c r="E11" s="194"/>
      <c r="F11" s="194"/>
    </row>
    <row r="12" spans="1:6" ht="90" customHeight="1" x14ac:dyDescent="0.3">
      <c r="A12" s="194" t="s">
        <v>144</v>
      </c>
      <c r="B12" s="194"/>
      <c r="C12" s="194"/>
      <c r="D12" s="194"/>
      <c r="E12" s="194"/>
      <c r="F12" s="194"/>
    </row>
    <row r="13" spans="1:6" ht="211.2" customHeight="1" x14ac:dyDescent="0.3">
      <c r="A13" s="195" t="s">
        <v>110</v>
      </c>
      <c r="B13" s="195"/>
      <c r="C13" s="195"/>
      <c r="D13" s="195"/>
      <c r="E13" s="195"/>
      <c r="F13" s="195"/>
    </row>
    <row r="14" spans="1:6" ht="224.4" customHeight="1" x14ac:dyDescent="0.3">
      <c r="A14" s="195" t="s">
        <v>145</v>
      </c>
      <c r="B14" s="195"/>
      <c r="C14" s="195"/>
      <c r="D14" s="195"/>
      <c r="E14" s="195"/>
      <c r="F14" s="195"/>
    </row>
    <row r="15" spans="1:6" s="34" customFormat="1" ht="130.80000000000001" customHeight="1" x14ac:dyDescent="0.3">
      <c r="A15" s="196" t="s">
        <v>111</v>
      </c>
      <c r="B15" s="197"/>
      <c r="C15" s="197"/>
      <c r="D15" s="197"/>
      <c r="E15" s="197"/>
      <c r="F15" s="197"/>
    </row>
    <row r="16" spans="1:6" s="35" customFormat="1" ht="98.4" customHeight="1" x14ac:dyDescent="0.3">
      <c r="A16" s="194" t="s">
        <v>149</v>
      </c>
      <c r="B16" s="194"/>
      <c r="C16" s="194"/>
      <c r="D16" s="194"/>
      <c r="E16" s="194"/>
      <c r="F16" s="194"/>
    </row>
    <row r="17" spans="1:10" x14ac:dyDescent="0.3">
      <c r="A17" s="194" t="s">
        <v>150</v>
      </c>
      <c r="B17" s="194"/>
      <c r="C17" s="194"/>
      <c r="D17" s="194"/>
      <c r="E17" s="194"/>
      <c r="F17" s="194"/>
    </row>
    <row r="18" spans="1:10" ht="114.6" customHeight="1" x14ac:dyDescent="0.3">
      <c r="A18" s="194" t="s">
        <v>112</v>
      </c>
      <c r="B18" s="194"/>
      <c r="C18" s="194"/>
      <c r="D18" s="194"/>
      <c r="E18" s="194"/>
      <c r="F18" s="194"/>
    </row>
    <row r="19" spans="1:10" ht="68.400000000000006" customHeight="1" x14ac:dyDescent="0.3">
      <c r="A19" s="189" t="s">
        <v>151</v>
      </c>
      <c r="B19" s="189"/>
      <c r="C19" s="189"/>
      <c r="D19" s="189"/>
      <c r="E19" s="189"/>
      <c r="F19" s="189"/>
    </row>
    <row r="20" spans="1:10" ht="67.5" customHeight="1" x14ac:dyDescent="0.3">
      <c r="A20" s="200" t="s">
        <v>146</v>
      </c>
      <c r="B20" s="200"/>
      <c r="C20" s="200"/>
      <c r="D20" s="200"/>
      <c r="E20" s="200"/>
      <c r="F20" s="200"/>
    </row>
    <row r="21" spans="1:10" ht="91.5" customHeight="1" x14ac:dyDescent="0.3">
      <c r="A21" s="194" t="s">
        <v>152</v>
      </c>
      <c r="B21" s="194"/>
      <c r="C21" s="194"/>
      <c r="D21" s="194"/>
      <c r="E21" s="194"/>
      <c r="F21" s="194"/>
    </row>
    <row r="22" spans="1:10" ht="21.75" customHeight="1" x14ac:dyDescent="0.3">
      <c r="A22" s="199" t="s">
        <v>113</v>
      </c>
      <c r="B22" s="199"/>
      <c r="C22" s="199"/>
      <c r="D22" s="199"/>
      <c r="E22" s="199"/>
      <c r="F22" s="199"/>
    </row>
    <row r="23" spans="1:10" x14ac:dyDescent="0.3">
      <c r="A23" s="199" t="s">
        <v>61</v>
      </c>
      <c r="B23" s="199"/>
      <c r="C23" s="84">
        <f>'Содержание ОИ МКД'!E29</f>
        <v>551458.49999999988</v>
      </c>
      <c r="D23" s="85" t="s">
        <v>62</v>
      </c>
      <c r="E23" s="58"/>
      <c r="F23" s="58"/>
    </row>
    <row r="24" spans="1:10" x14ac:dyDescent="0.3">
      <c r="A24" s="199" t="s">
        <v>63</v>
      </c>
      <c r="B24" s="199"/>
      <c r="C24" s="84">
        <f>'коммунальные услуги'!F17</f>
        <v>1287810.31</v>
      </c>
      <c r="D24" s="78" t="s">
        <v>64</v>
      </c>
      <c r="E24" s="58"/>
      <c r="F24" s="58"/>
    </row>
    <row r="25" spans="1:10" ht="23.25" customHeight="1" x14ac:dyDescent="0.3">
      <c r="A25" s="59" t="s">
        <v>114</v>
      </c>
      <c r="B25" s="59"/>
      <c r="C25" s="87"/>
      <c r="D25" s="198" t="s">
        <v>118</v>
      </c>
      <c r="E25" s="198"/>
      <c r="F25" s="86"/>
    </row>
    <row r="26" spans="1:10" ht="23.25" customHeight="1" x14ac:dyDescent="0.3">
      <c r="A26" s="59" t="s">
        <v>119</v>
      </c>
      <c r="B26" s="59"/>
      <c r="C26" s="87"/>
      <c r="D26" s="198" t="s">
        <v>120</v>
      </c>
      <c r="E26" s="198"/>
      <c r="F26" s="86"/>
    </row>
    <row r="27" spans="1:10" ht="23.25" customHeight="1" x14ac:dyDescent="0.45">
      <c r="A27" s="59" t="s">
        <v>117</v>
      </c>
      <c r="B27" s="59"/>
      <c r="C27" s="87"/>
      <c r="D27" s="198" t="s">
        <v>121</v>
      </c>
      <c r="E27" s="198"/>
      <c r="F27" s="86"/>
      <c r="G27" s="76"/>
      <c r="H27" s="76"/>
      <c r="I27" s="76"/>
      <c r="J27" s="76"/>
    </row>
    <row r="28" spans="1:10" ht="23.25" customHeight="1" x14ac:dyDescent="0.3">
      <c r="A28" s="88" t="s">
        <v>122</v>
      </c>
      <c r="B28" s="89"/>
      <c r="C28" s="89"/>
      <c r="D28" s="185" t="s">
        <v>123</v>
      </c>
      <c r="E28" s="185"/>
      <c r="F28" s="185"/>
    </row>
  </sheetData>
  <mergeCells count="28">
    <mergeCell ref="A2:F2"/>
    <mergeCell ref="D26:E26"/>
    <mergeCell ref="D27:E27"/>
    <mergeCell ref="A21:F21"/>
    <mergeCell ref="A22:F22"/>
    <mergeCell ref="A23:B23"/>
    <mergeCell ref="A24:B24"/>
    <mergeCell ref="D25:E25"/>
    <mergeCell ref="A16:F16"/>
    <mergeCell ref="A17:F17"/>
    <mergeCell ref="A18:F18"/>
    <mergeCell ref="A20:F20"/>
    <mergeCell ref="D28:F28"/>
    <mergeCell ref="A7:F7"/>
    <mergeCell ref="A1:F1"/>
    <mergeCell ref="A3:F3"/>
    <mergeCell ref="A4:F4"/>
    <mergeCell ref="A5:F5"/>
    <mergeCell ref="A6:F6"/>
    <mergeCell ref="A19:F19"/>
    <mergeCell ref="A8:F8"/>
    <mergeCell ref="A9:F9"/>
    <mergeCell ref="A10:F10"/>
    <mergeCell ref="A11:F11"/>
    <mergeCell ref="A12:F12"/>
    <mergeCell ref="A13:F13"/>
    <mergeCell ref="A14:F14"/>
    <mergeCell ref="A15:F15"/>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сведения о МКД</vt:lpstr>
      <vt:lpstr>кап. и тек. ремонт, общее имущ</vt:lpstr>
      <vt:lpstr>бухгалтерская ведомость</vt:lpstr>
      <vt:lpstr>Содержание ОИ МКД</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2018-06-30T10:14:19Z</dcterms:modified>
</cp:coreProperties>
</file>