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activeTab="3"/>
  </bookViews>
  <sheets>
    <sheet name="сведения о МКД" sheetId="1" r:id="rId1"/>
    <sheet name="кап. и тек. ремонт, общее имущ" sheetId="14" r:id="rId2"/>
    <sheet name="бухгалтерская ведомость" sheetId="2" state="hidden" r:id="rId3"/>
    <sheet name="Содержание ОИ МКД" sheetId="18" r:id="rId4"/>
    <sheet name="коммунальные услуги" sheetId="17" r:id="rId5"/>
    <sheet name="пояснительная записка " sheetId="19" r:id="rId6"/>
  </sheets>
  <definedNames>
    <definedName name="_xlnm.Print_Area" localSheetId="4">'коммунальные услуги'!$A$1:$G$22</definedName>
  </definedNames>
  <calcPr calcId="162913"/>
</workbook>
</file>

<file path=xl/calcChain.xml><?xml version="1.0" encoding="utf-8"?>
<calcChain xmlns="http://schemas.openxmlformats.org/spreadsheetml/2006/main">
  <c r="G20" i="17" l="1"/>
  <c r="E12" i="17" l="1"/>
  <c r="D12" i="17"/>
  <c r="E7" i="17"/>
  <c r="D7" i="17"/>
  <c r="F7" i="17" l="1"/>
  <c r="F8" i="17"/>
  <c r="F9" i="17"/>
  <c r="F10" i="17"/>
  <c r="F11" i="17"/>
  <c r="F12" i="17"/>
  <c r="F13" i="17"/>
  <c r="F14" i="17"/>
  <c r="F15" i="17"/>
  <c r="F16" i="17"/>
  <c r="F17" i="17"/>
  <c r="F6" i="17"/>
  <c r="E27" i="18"/>
  <c r="E5" i="18"/>
  <c r="E6" i="18"/>
  <c r="E7" i="18"/>
  <c r="E8" i="18"/>
  <c r="E9" i="18"/>
  <c r="E10" i="18"/>
  <c r="E11" i="18"/>
  <c r="E12" i="18"/>
  <c r="E13" i="18"/>
  <c r="E14" i="18"/>
  <c r="E15" i="18"/>
  <c r="E16" i="18"/>
  <c r="E17" i="18"/>
  <c r="E18" i="18"/>
  <c r="E19" i="18"/>
  <c r="E20" i="18"/>
  <c r="E21" i="18"/>
  <c r="E22" i="18"/>
  <c r="E23" i="18"/>
  <c r="E24" i="18"/>
  <c r="E25" i="18"/>
  <c r="G19" i="14"/>
  <c r="D19" i="14"/>
  <c r="B19" i="14"/>
  <c r="F19" i="17"/>
  <c r="D26" i="18"/>
  <c r="D28" i="18" s="1"/>
  <c r="C26" i="18"/>
  <c r="C28" i="18" s="1"/>
  <c r="B26" i="18"/>
  <c r="B28" i="18" s="1"/>
  <c r="E26" i="18" l="1"/>
  <c r="E28" i="18" s="1"/>
  <c r="C23" i="19" s="1"/>
  <c r="F28" i="18"/>
  <c r="C20" i="17" l="1"/>
  <c r="E20" i="17"/>
  <c r="D20" i="17"/>
  <c r="F20" i="17"/>
  <c r="C24" i="19" l="1"/>
</calcChain>
</file>

<file path=xl/sharedStrings.xml><?xml version="1.0" encoding="utf-8"?>
<sst xmlns="http://schemas.openxmlformats.org/spreadsheetml/2006/main" count="187" uniqueCount="156">
  <si>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</si>
  <si>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</si>
  <si>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</si>
  <si>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</si>
  <si>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</si>
  <si>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</si>
  <si>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</si>
  <si>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</si>
  <si>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</si>
  <si>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</si>
  <si>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</si>
  <si>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</si>
  <si>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</si>
  <si>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</si>
  <si>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</si>
  <si>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</si>
  <si>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</si>
  <si>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</si>
  <si>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</si>
  <si>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</si>
  <si>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</si>
  <si>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</si>
  <si>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</si>
  <si>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</si>
  <si>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</si>
  <si>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</si>
  <si>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</si>
  <si>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</si>
  <si>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Дружбы Народов, дом №15</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</si>
  <si>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</si>
  <si>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</si>
  <si>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</si>
  <si>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</si>
  <si>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</si>
  <si>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</si>
  <si>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</si>
  <si>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</si>
  <si>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</si>
  <si>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</si>
  <si>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</si>
  <si>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Сод., ТО и госповерка узлов учета электроэнергии</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</si>
  <si>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</si>
  <si>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</si>
  <si>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</si>
  <si>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</si>
  <si>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</si>
  <si>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</si>
  <si>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</si>
  <si>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</si>
  <si>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</si>
  <si>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</si>
  <si>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</si>
  <si>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</si>
  <si>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Сод., ТО и пов. ОУУ ТЭ,Х,Г без ТП (1 узел на дом)</t>
  </si>
  <si>
    <t>итого:</t>
  </si>
  <si>
    <t>436,2 кв.м.</t>
  </si>
  <si>
    <t>рублей.</t>
  </si>
  <si>
    <t xml:space="preserve">1.14. Уборочная площадь придомовой территории:                                                </t>
  </si>
  <si>
    <t>5096,0 кв.м.</t>
  </si>
  <si>
    <t>Сумма задолженности на 01.01.2016 г., руб.</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</si>
  <si>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</si>
  <si>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</si>
  <si>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</si>
  <si>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</si>
  <si>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</si>
  <si>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Начислено платы с 01.01.2016 г. по 31.12.2016 г., руб.</t>
  </si>
  <si>
    <t>Оплата поступившая с 01.01.2016 г. по 31.12.2016 г., руб.</t>
  </si>
  <si>
    <t>Сумма задолженности на 01.01.2017 г., руб.</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</si>
  <si>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</si>
  <si>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</si>
  <si>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</si>
  <si>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</si>
  <si>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</si>
  <si>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</si>
  <si>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 xml:space="preserve"> -Подогрев воды</t>
  </si>
  <si>
    <t xml:space="preserve"> -Холодная вода в горячей Теплоснабжение</t>
  </si>
  <si>
    <t>3.</t>
  </si>
  <si>
    <t xml:space="preserve"> -водоснабжение</t>
  </si>
  <si>
    <t xml:space="preserve"> -ПК водоснабжение (повышающий коэффициент)</t>
  </si>
  <si>
    <t xml:space="preserve"> -Холодная вода в горячей Горводоканал</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</si>
  <si>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</si>
  <si>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</si>
  <si>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</si>
  <si>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</si>
  <si>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</si>
  <si>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Сводная бухгалтерская ведомость с разбивкой по видам услуг за период с 01.01.2016 г. по 31.12.2016 г.
по многоквартирному дому: ул. Дружбы Народов д. 15
вид жилья: Жилые</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</si>
  <si>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</si>
  <si>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</si>
  <si>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</si>
  <si>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</si>
  <si>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</si>
  <si>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</si>
  <si>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</si>
  <si>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</si>
  <si>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</si>
  <si>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</si>
  <si>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</si>
  <si>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</si>
  <si>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</si>
  <si>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</si>
  <si>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</si>
  <si>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</si>
  <si>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</si>
  <si>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</si>
  <si>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 xml:space="preserve">
- на передачу в пользование помещений в МКД;
- на размещение рекламных конструкций.
</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</si>
  <si>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</si>
  <si>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</si>
  <si>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</si>
  <si>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</si>
  <si>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</si>
  <si>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</si>
  <si>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</si>
  <si>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</si>
  <si>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</si>
  <si>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</si>
  <si>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</si>
  <si>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</si>
  <si>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</si>
  <si>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№15 по улице Дружбы Народов, за 2017г.</t>
  </si>
  <si>
    <t>Примечание: расходы по оплате по каждому виду услуг жилых помещений включена сумма расходов по нежилым помещениям.</t>
  </si>
  <si>
    <t>Примечание: в расходы по оплате по каждому виду услуг жилых помещений включена сумма расходов и по нежилым помещениям.</t>
  </si>
  <si>
    <t>Главный бухгалтер</t>
  </si>
  <si>
    <t>Сумма задолженности на 01.09.2017 г., руб.</t>
  </si>
  <si>
    <t>Начислено платы с 01.09.2017 г. по 31.12.2017 г., руб.</t>
  </si>
  <si>
    <t>Оплата поступившая с 01.09.2017 г. по 31.12.2017 г., руб.</t>
  </si>
  <si>
    <t xml:space="preserve">1.12. Количество проживающих по состоянию на 01.01.2018 г.:                                        </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</si>
  <si>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</si>
  <si>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Остаток  денежных средств, полученных от использования общего имущества МКД                                             на 01.09.2017 г                                                            (с НДС в руб.)</t>
  </si>
  <si>
    <t xml:space="preserve">Сводная бухгалтерская ведомость с разбивкой по видам услуг за период с 01.09.2017 г. по 31.12.2017 г.
по многоквартирному дому: ул. Дружбы Народов д. 15
</t>
  </si>
  <si>
    <t>Финансовый отчет управляющей  организации ПАО "ЖТ №1" о представленных коммунальных услугах по многоквартирному дому по адресу: ул. Дружбы Народов д. 15 за период с 01.09.2017 г. по 31.12.2017 г.</t>
  </si>
  <si>
    <t>О.А. Фаттахова</t>
  </si>
  <si>
    <t>Заместитель директора</t>
  </si>
  <si>
    <t>М.И. Сычева</t>
  </si>
  <si>
    <t>Т. А. Белова</t>
  </si>
  <si>
    <t>И.о.начальника ПЭО</t>
  </si>
  <si>
    <t>Н.Ю. Кривошеева</t>
  </si>
  <si>
    <t>Поверка  КОДПУ</t>
  </si>
  <si>
    <t>Текущий ремонт МКД</t>
  </si>
  <si>
    <t>Расходы по содержанию МКД с 01.09.2017 по 31.12.2017 г.  (с учетом нежилых помещений), руб.</t>
  </si>
  <si>
    <t>Итого коммунальные услуги с 01.09.2017 г. по 31.12.2017 г.:</t>
  </si>
  <si>
    <t>11187,2 кв.м.</t>
  </si>
  <si>
    <t>11623,4кв.м.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</si>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</sst>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quot;р.&quot;_-;\-* #,##0.00&quot;р.&quot;_-;_-* &quot;-&quot;??&quot;р.&quot;_-;_-@_-"/>
    <numFmt numFmtId="43" formatCode="_-* #,##0.00_р_._-;\-* #,##0.00_р_._-;_-* &quot;-&quot;??_р_._-;_-@_-"/>
    <numFmt numFmtId="164" formatCode="#\ ##0.00"/>
  </numFmts>
  <fonts count="49"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sz val="14"/>
      <color theme="1"/>
      <name val="Times New Roman"/>
      <family val="1"/>
      <charset val="204"/>
    </font>
    <font>
      <sz val="18"/>
      <color rgb="FFFF0000"/>
      <name val="Calibri"/>
      <family val="2"/>
      <charset val="204"/>
      <scheme val="minor"/>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sz val="9"/>
      <color rgb="FFFF0000"/>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sz val="11"/>
      <name val="Calibri"/>
      <family val="2"/>
      <charset val="204"/>
      <scheme val="minor"/>
    </font>
    <font>
      <sz val="9"/>
      <name val="Arial"/>
      <family val="2"/>
      <charset val="204"/>
    </font>
    <font>
      <sz val="9"/>
      <color rgb="FF000000"/>
      <name val="Arial"/>
      <family val="2"/>
      <charset val="204"/>
    </font>
    <font>
      <sz val="9"/>
      <color indexed="8"/>
      <name val="Arial"/>
      <family val="2"/>
      <charset val="204"/>
    </font>
    <font>
      <sz val="9"/>
      <color theme="1"/>
      <name val="Calibri"/>
      <family val="2"/>
      <charset val="204"/>
      <scheme val="minor"/>
    </font>
    <font>
      <b/>
      <sz val="9"/>
      <color indexed="8"/>
      <name val="Calibri"/>
      <family val="2"/>
      <charset val="204"/>
    </font>
    <font>
      <b/>
      <sz val="9"/>
      <color indexed="8"/>
      <name val="Arial"/>
      <family val="2"/>
      <charset val="204"/>
    </font>
    <font>
      <b/>
      <i/>
      <sz val="9"/>
      <color indexed="8"/>
      <name val="Arial"/>
      <family val="2"/>
      <charset val="204"/>
    </font>
    <font>
      <sz val="9"/>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auto="1"/>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auto="1"/>
      </left>
      <right style="medium">
        <color indexed="64"/>
      </right>
      <top/>
      <bottom style="thin">
        <color auto="1"/>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auto="1"/>
      </top>
      <bottom/>
      <diagonal/>
    </border>
    <border>
      <left style="thin">
        <color rgb="FF000000"/>
      </left>
      <right style="medium">
        <color indexed="64"/>
      </right>
      <top/>
      <bottom/>
      <diagonal/>
    </border>
    <border>
      <left style="thin">
        <color rgb="FF000000"/>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s>
  <cellStyleXfs count="23">
    <xf numFmtId="0" fontId="0" fillId="0" borderId="0"/>
    <xf numFmtId="0" fontId="13" fillId="0" borderId="0">
      <alignment horizontal="center" vertical="top"/>
    </xf>
    <xf numFmtId="0" fontId="14" fillId="0" borderId="0">
      <alignment horizontal="center" vertical="center"/>
    </xf>
    <xf numFmtId="0" fontId="14" fillId="0" borderId="0">
      <alignment horizontal="center" vertical="center"/>
    </xf>
    <xf numFmtId="0" fontId="14" fillId="0" borderId="0">
      <alignment horizontal="left" vertical="center"/>
    </xf>
    <xf numFmtId="0" fontId="14" fillId="0" borderId="0">
      <alignment horizontal="right" vertical="center"/>
    </xf>
    <xf numFmtId="0" fontId="15" fillId="0" borderId="0">
      <alignment horizontal="left" vertical="center"/>
    </xf>
    <xf numFmtId="0" fontId="16" fillId="0" borderId="0"/>
    <xf numFmtId="0" fontId="20" fillId="0" borderId="0"/>
    <xf numFmtId="0" fontId="17" fillId="0" borderId="0"/>
    <xf numFmtId="0" fontId="16" fillId="0" borderId="0"/>
    <xf numFmtId="0" fontId="20" fillId="0" borderId="0"/>
    <xf numFmtId="0" fontId="16" fillId="0" borderId="0"/>
    <xf numFmtId="43" fontId="20" fillId="0" borderId="0" applyFont="0" applyFill="0" applyBorder="0" applyAlignment="0" applyProtection="0"/>
    <xf numFmtId="0" fontId="16" fillId="0" borderId="0"/>
    <xf numFmtId="9" fontId="17" fillId="0" borderId="0" applyFont="0" applyFill="0" applyBorder="0" applyAlignment="0" applyProtection="0"/>
    <xf numFmtId="43" fontId="17" fillId="0" borderId="0" applyFont="0" applyFill="0" applyBorder="0" applyAlignment="0" applyProtection="0"/>
    <xf numFmtId="0" fontId="25" fillId="0" borderId="0">
      <alignment horizontal="center" vertical="top"/>
    </xf>
    <xf numFmtId="0" fontId="26" fillId="0" borderId="0">
      <alignment horizontal="center" vertical="center"/>
    </xf>
    <xf numFmtId="0" fontId="26" fillId="0" borderId="0">
      <alignment horizontal="left" vertical="center"/>
    </xf>
    <xf numFmtId="0" fontId="26" fillId="0" borderId="0">
      <alignment horizontal="right" vertical="center"/>
    </xf>
    <xf numFmtId="44" fontId="17" fillId="0" borderId="0" applyFont="0" applyFill="0" applyBorder="0" applyAlignment="0" applyProtection="0"/>
    <xf numFmtId="0" fontId="16" fillId="0" borderId="0"/>
  </cellStyleXfs>
  <cellXfs count="219">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4" fontId="8"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9"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2" fontId="3" fillId="0" borderId="0" xfId="0" applyNumberFormat="1" applyFont="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11" fillId="0" borderId="0" xfId="0" applyFont="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10" fillId="0" borderId="17" xfId="0" applyFont="1" applyBorder="1" applyAlignment="1">
      <alignment horizontal="center" vertical="center" wrapText="1"/>
    </xf>
    <xf numFmtId="4" fontId="10" fillId="0" borderId="0" xfId="0" applyNumberFormat="1" applyFont="1" applyBorder="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4" fillId="0" borderId="0" xfId="0" applyFont="1" applyBorder="1" applyAlignment="1">
      <alignment vertical="center"/>
    </xf>
    <xf numFmtId="0" fontId="10" fillId="0" borderId="0" xfId="0" applyFont="1" applyBorder="1" applyAlignment="1"/>
    <xf numFmtId="0" fontId="24" fillId="0" borderId="0" xfId="0" applyFont="1" applyBorder="1" applyAlignment="1"/>
    <xf numFmtId="3" fontId="28" fillId="0" borderId="5" xfId="0" applyNumberFormat="1" applyFont="1" applyBorder="1" applyAlignment="1">
      <alignment horizontal="center" vertical="center" wrapText="1"/>
    </xf>
    <xf numFmtId="0" fontId="24" fillId="0" borderId="5" xfId="0" applyFont="1" applyBorder="1" applyAlignment="1">
      <alignment vertical="center"/>
    </xf>
    <xf numFmtId="0" fontId="27" fillId="0" borderId="5" xfId="19" quotePrefix="1" applyFont="1" applyBorder="1" applyAlignment="1">
      <alignment horizontal="left" vertical="center" wrapText="1"/>
    </xf>
    <xf numFmtId="164" fontId="27" fillId="0" borderId="5" xfId="20" applyNumberFormat="1" applyFont="1" applyBorder="1" applyAlignment="1">
      <alignment horizontal="right" vertical="center" wrapText="1"/>
    </xf>
    <xf numFmtId="4" fontId="28" fillId="0" borderId="5"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0" fontId="31" fillId="0" borderId="5" xfId="19" applyFont="1" applyBorder="1" applyAlignment="1">
      <alignment horizontal="left" vertical="center" wrapText="1"/>
    </xf>
    <xf numFmtId="4" fontId="32" fillId="0" borderId="5" xfId="0" applyNumberFormat="1" applyFont="1" applyFill="1" applyBorder="1" applyAlignment="1">
      <alignment horizontal="right" vertical="center"/>
    </xf>
    <xf numFmtId="0" fontId="28" fillId="0" borderId="5" xfId="0" applyFont="1" applyBorder="1" applyAlignment="1">
      <alignment vertical="center" wrapText="1"/>
    </xf>
    <xf numFmtId="43" fontId="28" fillId="0" borderId="5" xfId="13" applyFont="1" applyBorder="1" applyAlignment="1">
      <alignment vertical="center" wrapText="1"/>
    </xf>
    <xf numFmtId="43" fontId="28" fillId="0" borderId="5" xfId="13" applyFont="1" applyBorder="1" applyAlignment="1">
      <alignment horizontal="right" vertical="center"/>
    </xf>
    <xf numFmtId="164" fontId="33" fillId="0" borderId="5" xfId="20" applyNumberFormat="1" applyFont="1" applyBorder="1" applyAlignment="1">
      <alignment horizontal="right" vertical="center" wrapText="1"/>
    </xf>
    <xf numFmtId="4" fontId="32" fillId="0" borderId="5" xfId="0" applyNumberFormat="1" applyFont="1" applyBorder="1" applyAlignment="1">
      <alignment horizontal="right" vertical="center"/>
    </xf>
    <xf numFmtId="0" fontId="10" fillId="0" borderId="0" xfId="0" applyFont="1" applyBorder="1" applyAlignment="1">
      <alignment vertical="center"/>
    </xf>
    <xf numFmtId="0" fontId="35" fillId="0" borderId="0" xfId="0" applyFont="1" applyBorder="1" applyAlignment="1"/>
    <xf numFmtId="0" fontId="35" fillId="0" borderId="0" xfId="0" applyFont="1" applyBorder="1" applyAlignment="1">
      <alignment vertical="center" wrapText="1"/>
    </xf>
    <xf numFmtId="4" fontId="35" fillId="0" borderId="0" xfId="0" applyNumberFormat="1" applyFont="1" applyBorder="1" applyAlignment="1"/>
    <xf numFmtId="0" fontId="14" fillId="0" borderId="5" xfId="3" quotePrefix="1" applyBorder="1" applyAlignment="1">
      <alignment horizontal="center" vertical="center" wrapText="1"/>
    </xf>
    <xf numFmtId="0" fontId="14" fillId="0" borderId="5" xfId="4" quotePrefix="1" applyBorder="1" applyAlignment="1">
      <alignment horizontal="left" vertical="center" wrapText="1"/>
    </xf>
    <xf numFmtId="164" fontId="14" fillId="0" borderId="16" xfId="5" applyNumberFormat="1" applyBorder="1" applyAlignment="1">
      <alignment horizontal="right" vertical="center" wrapText="1"/>
    </xf>
    <xf numFmtId="164" fontId="14" fillId="0" borderId="5" xfId="5" applyNumberFormat="1" applyBorder="1" applyAlignment="1">
      <alignment horizontal="right" vertical="center" wrapText="1"/>
    </xf>
    <xf numFmtId="164" fontId="14" fillId="0" borderId="11" xfId="5" applyNumberFormat="1" applyBorder="1" applyAlignment="1">
      <alignment horizontal="right" vertical="center" wrapText="1"/>
    </xf>
    <xf numFmtId="164" fontId="14" fillId="0" borderId="9" xfId="5" applyNumberFormat="1" applyBorder="1" applyAlignment="1">
      <alignment horizontal="right" vertical="center" wrapText="1"/>
    </xf>
    <xf numFmtId="164" fontId="14" fillId="0" borderId="6" xfId="5" applyNumberFormat="1" applyBorder="1" applyAlignment="1">
      <alignment horizontal="right" vertical="center" wrapText="1"/>
    </xf>
    <xf numFmtId="0" fontId="14" fillId="0" borderId="9" xfId="4" quotePrefix="1" applyBorder="1" applyAlignment="1">
      <alignment horizontal="left" vertical="center" wrapText="1"/>
    </xf>
    <xf numFmtId="164" fontId="14" fillId="0" borderId="23" xfId="5" applyNumberFormat="1" applyBorder="1" applyAlignment="1">
      <alignment horizontal="right" vertical="center" wrapText="1"/>
    </xf>
    <xf numFmtId="164" fontId="14" fillId="0" borderId="7" xfId="5" applyNumberFormat="1" applyBorder="1" applyAlignment="1">
      <alignment horizontal="right" vertical="center" wrapText="1"/>
    </xf>
    <xf numFmtId="0" fontId="14" fillId="0" borderId="5" xfId="2" quotePrefix="1" applyBorder="1" applyAlignment="1">
      <alignment horizontal="center" vertical="center" wrapText="1"/>
    </xf>
    <xf numFmtId="0" fontId="15" fillId="0" borderId="5" xfId="6" quotePrefix="1" applyBorder="1" applyAlignment="1">
      <alignment horizontal="left" vertical="center" wrapText="1"/>
    </xf>
    <xf numFmtId="164" fontId="24" fillId="0" borderId="0" xfId="0" applyNumberFormat="1" applyFont="1" applyBorder="1" applyAlignment="1">
      <alignment wrapText="1"/>
    </xf>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4" fontId="6" fillId="0" borderId="0" xfId="0" applyNumberFormat="1" applyFont="1" applyBorder="1" applyAlignment="1">
      <alignment vertical="center" wrapText="1"/>
    </xf>
    <xf numFmtId="0" fontId="37" fillId="0" borderId="0" xfId="0" applyFont="1"/>
    <xf numFmtId="0" fontId="12" fillId="0" borderId="0" xfId="0" applyFont="1"/>
    <xf numFmtId="0" fontId="23" fillId="0" borderId="0" xfId="0" applyFont="1" applyFill="1" applyAlignment="1">
      <alignment wrapText="1"/>
    </xf>
    <xf numFmtId="0" fontId="12" fillId="0" borderId="0" xfId="0" applyFont="1" applyAlignment="1">
      <alignment horizontal="justify" vertical="center" wrapText="1"/>
    </xf>
    <xf numFmtId="0" fontId="40" fillId="3" borderId="27" xfId="0" applyNumberFormat="1" applyFont="1" applyFill="1" applyBorder="1" applyAlignment="1" applyProtection="1">
      <alignment horizontal="center" vertical="center" wrapText="1"/>
    </xf>
    <xf numFmtId="0" fontId="40" fillId="3" borderId="28" xfId="0" applyNumberFormat="1" applyFont="1" applyFill="1" applyBorder="1" applyAlignment="1" applyProtection="1">
      <alignment horizontal="center" vertical="center" wrapText="1"/>
    </xf>
    <xf numFmtId="4" fontId="40" fillId="3" borderId="30" xfId="0" applyNumberFormat="1" applyFont="1" applyFill="1" applyBorder="1" applyAlignment="1" applyProtection="1">
      <alignment horizontal="right" vertical="center" wrapText="1"/>
    </xf>
    <xf numFmtId="4" fontId="40" fillId="0" borderId="29" xfId="5" applyNumberFormat="1" applyFont="1" applyFill="1" applyBorder="1" applyAlignment="1">
      <alignment horizontal="right" vertical="center" wrapText="1"/>
    </xf>
    <xf numFmtId="4" fontId="43" fillId="0" borderId="26" xfId="5" applyNumberFormat="1" applyFont="1" applyFill="1" applyBorder="1" applyAlignment="1">
      <alignment horizontal="right" vertical="center" wrapText="1"/>
    </xf>
    <xf numFmtId="0" fontId="42" fillId="0" borderId="34" xfId="0" applyFont="1" applyBorder="1" applyAlignment="1">
      <alignment horizontal="left" wrapText="1"/>
    </xf>
    <xf numFmtId="4" fontId="40" fillId="3" borderId="36" xfId="0" applyNumberFormat="1" applyFont="1" applyFill="1" applyBorder="1" applyAlignment="1" applyProtection="1">
      <alignment horizontal="left" vertical="center" wrapText="1"/>
    </xf>
    <xf numFmtId="0" fontId="38" fillId="0" borderId="25" xfId="19" quotePrefix="1" applyFont="1" applyBorder="1" applyAlignment="1">
      <alignment horizontal="left" vertical="center" wrapText="1"/>
    </xf>
    <xf numFmtId="0" fontId="39" fillId="0" borderId="25" xfId="19" quotePrefix="1" applyFont="1" applyBorder="1" applyAlignment="1">
      <alignment horizontal="left" vertical="center" wrapText="1"/>
    </xf>
    <xf numFmtId="4" fontId="43" fillId="0" borderId="40" xfId="6" quotePrefix="1" applyNumberFormat="1" applyFont="1" applyFill="1" applyBorder="1" applyAlignment="1">
      <alignment vertical="center" wrapText="1"/>
    </xf>
    <xf numFmtId="4" fontId="43" fillId="0" borderId="25" xfId="6" applyNumberFormat="1" applyFont="1" applyFill="1" applyBorder="1" applyAlignment="1">
      <alignment vertical="center" wrapText="1"/>
    </xf>
    <xf numFmtId="4" fontId="44" fillId="0" borderId="15" xfId="6" quotePrefix="1" applyNumberFormat="1" applyFont="1" applyFill="1" applyBorder="1" applyAlignment="1">
      <alignment vertical="center" wrapText="1"/>
    </xf>
    <xf numFmtId="4" fontId="44" fillId="0" borderId="12" xfId="5" applyNumberFormat="1" applyFont="1" applyFill="1" applyBorder="1" applyAlignment="1">
      <alignment horizontal="right" vertical="center" wrapText="1"/>
    </xf>
    <xf numFmtId="4" fontId="43" fillId="0" borderId="14" xfId="5" applyNumberFormat="1" applyFont="1" applyFill="1" applyBorder="1" applyAlignment="1">
      <alignment horizontal="right" vertical="center" wrapText="1"/>
    </xf>
    <xf numFmtId="0" fontId="30" fillId="0" borderId="5" xfId="19" quotePrefix="1" applyFont="1" applyBorder="1" applyAlignment="1">
      <alignment horizontal="left" vertical="center" wrapText="1"/>
    </xf>
    <xf numFmtId="0" fontId="30" fillId="0" borderId="5" xfId="0" applyFont="1" applyBorder="1" applyAlignment="1">
      <alignment vertical="center"/>
    </xf>
    <xf numFmtId="4" fontId="30" fillId="0" borderId="5" xfId="0" applyNumberFormat="1" applyFont="1" applyBorder="1" applyAlignment="1">
      <alignment vertical="center"/>
    </xf>
    <xf numFmtId="4" fontId="30" fillId="2" borderId="5" xfId="0" applyNumberFormat="1" applyFont="1" applyFill="1" applyBorder="1" applyAlignment="1">
      <alignment horizontal="righ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24" fillId="0" borderId="5" xfId="0" applyFont="1" applyBorder="1" applyAlignment="1">
      <alignment horizontal="center" vertical="center" wrapText="1"/>
    </xf>
    <xf numFmtId="0" fontId="27" fillId="0" borderId="5" xfId="18" quotePrefix="1" applyFont="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wrapText="1"/>
    </xf>
    <xf numFmtId="4" fontId="30" fillId="3" borderId="30" xfId="0" applyNumberFormat="1" applyFont="1" applyFill="1" applyBorder="1" applyAlignment="1" applyProtection="1">
      <alignment horizontal="right" vertical="center" wrapText="1"/>
    </xf>
    <xf numFmtId="4" fontId="31" fillId="3" borderId="30" xfId="0" applyNumberFormat="1" applyFont="1" applyFill="1" applyBorder="1" applyAlignment="1" applyProtection="1">
      <alignment horizontal="right" vertical="center" wrapText="1"/>
    </xf>
    <xf numFmtId="164" fontId="39" fillId="0" borderId="46" xfId="20" applyNumberFormat="1" applyFont="1" applyBorder="1" applyAlignment="1">
      <alignment horizontal="right" vertical="center" wrapText="1"/>
    </xf>
    <xf numFmtId="164" fontId="39" fillId="0" borderId="47" xfId="20" applyNumberFormat="1" applyFont="1" applyBorder="1" applyAlignment="1">
      <alignment horizontal="right" vertical="center" wrapText="1"/>
    </xf>
    <xf numFmtId="0" fontId="10" fillId="0" borderId="0" xfId="0" applyFont="1" applyBorder="1" applyAlignment="1">
      <alignment vertical="center" wrapText="1"/>
    </xf>
    <xf numFmtId="164" fontId="39" fillId="0" borderId="0" xfId="20" applyNumberFormat="1" applyFont="1" applyFill="1" applyBorder="1" applyAlignment="1">
      <alignment horizontal="right" vertical="center" wrapText="1"/>
    </xf>
    <xf numFmtId="0" fontId="10" fillId="0" borderId="0" xfId="0" applyFont="1" applyFill="1" applyBorder="1" applyAlignment="1">
      <alignment vertical="center" wrapText="1"/>
    </xf>
    <xf numFmtId="164" fontId="39" fillId="0" borderId="48" xfId="20" applyNumberFormat="1" applyFont="1" applyBorder="1" applyAlignment="1">
      <alignment horizontal="right" vertical="center" wrapText="1"/>
    </xf>
    <xf numFmtId="0" fontId="12" fillId="0" borderId="0" xfId="0" applyFont="1" applyAlignment="1"/>
    <xf numFmtId="0" fontId="10" fillId="0" borderId="0" xfId="0" applyFont="1" applyAlignment="1"/>
    <xf numFmtId="164" fontId="39" fillId="0" borderId="49" xfId="20" applyNumberFormat="1" applyFont="1" applyBorder="1" applyAlignment="1">
      <alignment horizontal="right" vertical="center" wrapText="1"/>
    </xf>
    <xf numFmtId="164" fontId="39" fillId="0" borderId="50" xfId="20" applyNumberFormat="1" applyFont="1" applyBorder="1" applyAlignment="1">
      <alignment horizontal="right" vertical="center" wrapText="1"/>
    </xf>
    <xf numFmtId="164" fontId="39" fillId="0" borderId="51" xfId="20" applyNumberFormat="1" applyFont="1" applyBorder="1" applyAlignment="1">
      <alignment horizontal="right" vertical="center" wrapText="1"/>
    </xf>
    <xf numFmtId="4" fontId="21" fillId="0" borderId="0" xfId="0" applyNumberFormat="1" applyFont="1" applyBorder="1" applyAlignment="1">
      <alignment vertical="center" wrapText="1"/>
    </xf>
    <xf numFmtId="164" fontId="39" fillId="0" borderId="52" xfId="20" applyNumberFormat="1" applyFont="1" applyBorder="1" applyAlignment="1">
      <alignment horizontal="right" vertical="center" wrapText="1"/>
    </xf>
    <xf numFmtId="164" fontId="39" fillId="0" borderId="0" xfId="20" applyNumberFormat="1" applyFont="1" applyBorder="1" applyAlignment="1">
      <alignment horizontal="right" vertical="center" wrapText="1"/>
    </xf>
    <xf numFmtId="4" fontId="41" fillId="0" borderId="13" xfId="0" applyNumberFormat="1" applyFont="1" applyFill="1" applyBorder="1"/>
    <xf numFmtId="0" fontId="41" fillId="0" borderId="13" xfId="0" applyFont="1" applyFill="1" applyBorder="1" applyAlignment="1"/>
    <xf numFmtId="4" fontId="40" fillId="0" borderId="13" xfId="5" applyNumberFormat="1" applyFont="1" applyFill="1" applyBorder="1" applyAlignment="1">
      <alignment horizontal="right" vertical="center" wrapText="1"/>
    </xf>
    <xf numFmtId="4" fontId="40" fillId="0" borderId="37" xfId="5" applyNumberFormat="1" applyFont="1" applyFill="1" applyBorder="1" applyAlignment="1">
      <alignment horizontal="right" vertical="center" wrapText="1"/>
    </xf>
    <xf numFmtId="4" fontId="45" fillId="0" borderId="37" xfId="0" applyNumberFormat="1" applyFont="1" applyFill="1" applyBorder="1" applyAlignment="1"/>
    <xf numFmtId="4" fontId="45" fillId="0" borderId="13" xfId="0" applyNumberFormat="1" applyFont="1" applyFill="1" applyBorder="1"/>
    <xf numFmtId="4" fontId="41" fillId="0" borderId="41" xfId="0" applyNumberFormat="1" applyFont="1" applyFill="1" applyBorder="1"/>
    <xf numFmtId="43" fontId="28" fillId="0" borderId="5" xfId="13" applyFont="1" applyFill="1" applyBorder="1" applyAlignment="1">
      <alignment horizontal="right" vertical="center"/>
    </xf>
    <xf numFmtId="0" fontId="2" fillId="0" borderId="0" xfId="0" applyFont="1" applyAlignment="1">
      <alignment horizontal="left"/>
    </xf>
    <xf numFmtId="0" fontId="2" fillId="2" borderId="0" xfId="0" applyFont="1" applyFill="1" applyAlignment="1">
      <alignment horizontal="right"/>
    </xf>
    <xf numFmtId="0" fontId="2" fillId="0" borderId="0" xfId="0" applyFont="1" applyAlignment="1"/>
    <xf numFmtId="0" fontId="22"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 fontId="21" fillId="0" borderId="22" xfId="0" applyNumberFormat="1" applyFont="1" applyBorder="1" applyAlignment="1">
      <alignment horizontal="center" vertical="center" wrapText="1"/>
    </xf>
    <xf numFmtId="4" fontId="21" fillId="0" borderId="4" xfId="0" applyNumberFormat="1" applyFont="1" applyBorder="1" applyAlignment="1">
      <alignment horizontal="center" vertical="center" wrapText="1"/>
    </xf>
    <xf numFmtId="4" fontId="21" fillId="0" borderId="17" xfId="0" applyNumberFormat="1" applyFont="1" applyBorder="1" applyAlignment="1">
      <alignment horizontal="center" vertical="center" wrapText="1"/>
    </xf>
    <xf numFmtId="4" fontId="21" fillId="0" borderId="19" xfId="0" applyNumberFormat="1" applyFont="1" applyBorder="1" applyAlignment="1">
      <alignment horizontal="center" vertical="center" wrapText="1"/>
    </xf>
    <xf numFmtId="4" fontId="21" fillId="0" borderId="18" xfId="0" applyNumberFormat="1" applyFont="1" applyBorder="1" applyAlignment="1">
      <alignment horizontal="center" vertical="center" wrapText="1"/>
    </xf>
    <xf numFmtId="4" fontId="21" fillId="0" borderId="22" xfId="0" applyNumberFormat="1"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17" xfId="0" applyNumberFormat="1" applyFont="1" applyFill="1" applyBorder="1" applyAlignment="1">
      <alignment horizontal="center" vertical="center" wrapText="1"/>
    </xf>
    <xf numFmtId="4" fontId="10" fillId="0" borderId="18" xfId="0" applyNumberFormat="1" applyFont="1" applyFill="1" applyBorder="1" applyAlignment="1">
      <alignment horizontal="center" vertical="center" wrapText="1"/>
    </xf>
    <xf numFmtId="0" fontId="12" fillId="0" borderId="0" xfId="0" applyFont="1" applyFill="1" applyAlignment="1">
      <alignment horizontal="left" vertical="top" wrapText="1"/>
    </xf>
    <xf numFmtId="0" fontId="12" fillId="0" borderId="0" xfId="0" applyFont="1" applyFill="1" applyAlignment="1">
      <alignment horizontal="left" vertical="center" wrapText="1"/>
    </xf>
    <xf numFmtId="0" fontId="11" fillId="0" borderId="0" xfId="0" applyFont="1" applyFill="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4" fontId="21" fillId="0" borderId="15" xfId="0" applyNumberFormat="1" applyFont="1" applyBorder="1" applyAlignment="1">
      <alignment horizontal="center" vertical="center" wrapText="1"/>
    </xf>
    <xf numFmtId="4" fontId="21" fillId="0" borderId="14" xfId="0" applyNumberFormat="1" applyFont="1" applyBorder="1" applyAlignment="1">
      <alignment horizontal="center" vertical="center" wrapText="1"/>
    </xf>
    <xf numFmtId="4" fontId="21" fillId="0" borderId="12" xfId="0" applyNumberFormat="1" applyFont="1" applyBorder="1" applyAlignment="1">
      <alignment horizontal="center" vertical="center" wrapText="1"/>
    </xf>
    <xf numFmtId="4" fontId="21" fillId="0" borderId="15" xfId="0" applyNumberFormat="1" applyFont="1" applyFill="1" applyBorder="1" applyAlignment="1">
      <alignment horizontal="center" vertical="center" wrapText="1"/>
    </xf>
    <xf numFmtId="4" fontId="21" fillId="0" borderId="14"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0" fontId="36" fillId="0" borderId="0" xfId="0" applyFont="1" applyBorder="1" applyAlignment="1">
      <alignment horizontal="center" vertical="center" wrapText="1"/>
    </xf>
    <xf numFmtId="0" fontId="19" fillId="0" borderId="16" xfId="0" applyFont="1" applyFill="1" applyBorder="1" applyAlignment="1">
      <alignment horizontal="center" vertical="center" wrapText="1"/>
    </xf>
    <xf numFmtId="0" fontId="12" fillId="0" borderId="5" xfId="0" applyFont="1" applyBorder="1" applyAlignment="1">
      <alignment horizontal="center" vertical="top" wrapText="1"/>
    </xf>
    <xf numFmtId="9" fontId="18" fillId="0" borderId="5" xfId="0" applyNumberFormat="1" applyFont="1" applyFill="1" applyBorder="1" applyAlignment="1">
      <alignment horizontal="center" vertical="top" wrapText="1"/>
    </xf>
    <xf numFmtId="0" fontId="18" fillId="0" borderId="5" xfId="0" applyFont="1" applyFill="1" applyBorder="1" applyAlignment="1">
      <alignment horizontal="center" vertical="top" wrapText="1"/>
    </xf>
    <xf numFmtId="0" fontId="11"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37" fillId="0" borderId="5" xfId="0" applyFont="1" applyBorder="1"/>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4" fontId="12" fillId="0" borderId="5" xfId="0" applyNumberFormat="1" applyFont="1" applyBorder="1" applyAlignment="1">
      <alignment horizontal="center" vertical="center" wrapText="1"/>
    </xf>
    <xf numFmtId="0" fontId="13" fillId="0" borderId="0" xfId="1" quotePrefix="1" applyAlignment="1">
      <alignment horizontal="center" vertical="top" wrapText="1"/>
    </xf>
    <xf numFmtId="0" fontId="13" fillId="0" borderId="0" xfId="1" applyAlignment="1">
      <alignment horizontal="center" vertical="top" wrapText="1"/>
    </xf>
    <xf numFmtId="0" fontId="14" fillId="0" borderId="10" xfId="2" quotePrefix="1" applyBorder="1" applyAlignment="1">
      <alignment horizontal="center" vertical="center" wrapText="1"/>
    </xf>
    <xf numFmtId="0" fontId="0" fillId="0" borderId="9" xfId="0" applyBorder="1" applyAlignment="1">
      <alignment horizontal="center" wrapText="1"/>
    </xf>
    <xf numFmtId="4" fontId="34" fillId="0" borderId="0" xfId="0" applyNumberFormat="1" applyFont="1" applyFill="1" applyBorder="1" applyAlignment="1">
      <alignment horizontal="left" wrapText="1"/>
    </xf>
    <xf numFmtId="0" fontId="13" fillId="0" borderId="0" xfId="1" quotePrefix="1" applyAlignment="1">
      <alignment horizontal="center" vertical="center" wrapText="1"/>
    </xf>
    <xf numFmtId="0" fontId="13" fillId="0" borderId="0" xfId="1" applyAlignment="1">
      <alignment horizontal="center" vertical="center" wrapText="1"/>
    </xf>
    <xf numFmtId="0" fontId="40" fillId="3" borderId="31" xfId="0" applyNumberFormat="1" applyFont="1" applyFill="1" applyBorder="1" applyAlignment="1" applyProtection="1">
      <alignment horizontal="center" vertical="center" wrapText="1"/>
    </xf>
    <xf numFmtId="0" fontId="40" fillId="3" borderId="34" xfId="0" applyNumberFormat="1" applyFont="1" applyFill="1" applyBorder="1" applyAlignment="1" applyProtection="1">
      <alignment horizontal="center" vertical="center" wrapText="1"/>
    </xf>
    <xf numFmtId="0" fontId="39" fillId="0" borderId="42" xfId="18" quotePrefix="1" applyFont="1" applyBorder="1" applyAlignment="1">
      <alignment horizontal="center" vertical="center" wrapText="1"/>
    </xf>
    <xf numFmtId="0" fontId="39" fillId="0" borderId="44" xfId="18" quotePrefix="1" applyFont="1" applyBorder="1" applyAlignment="1">
      <alignment horizontal="center" vertical="center" wrapText="1"/>
    </xf>
    <xf numFmtId="0" fontId="39" fillId="0" borderId="43" xfId="18" quotePrefix="1" applyFont="1" applyBorder="1" applyAlignment="1">
      <alignment horizontal="center" vertical="center" wrapText="1"/>
    </xf>
    <xf numFmtId="0" fontId="39" fillId="0" borderId="45" xfId="18" quotePrefix="1" applyFont="1" applyBorder="1" applyAlignment="1">
      <alignment horizontal="center" vertical="center" wrapText="1"/>
    </xf>
    <xf numFmtId="0" fontId="40" fillId="3" borderId="32" xfId="0" applyNumberFormat="1" applyFont="1" applyFill="1" applyBorder="1" applyAlignment="1" applyProtection="1">
      <alignment horizontal="center" vertical="center" wrapText="1"/>
    </xf>
    <xf numFmtId="0" fontId="40" fillId="3" borderId="28" xfId="0" applyNumberFormat="1" applyFont="1" applyFill="1" applyBorder="1" applyAlignment="1" applyProtection="1">
      <alignment horizontal="center" vertical="center" wrapText="1"/>
    </xf>
    <xf numFmtId="4" fontId="40" fillId="0" borderId="33" xfId="0" applyNumberFormat="1" applyFont="1" applyFill="1" applyBorder="1" applyAlignment="1">
      <alignment horizontal="center" vertical="center" wrapText="1"/>
    </xf>
    <xf numFmtId="0" fontId="41" fillId="0" borderId="35" xfId="0" applyFont="1" applyBorder="1" applyAlignment="1">
      <alignment horizontal="center" vertical="center" wrapText="1"/>
    </xf>
    <xf numFmtId="4" fontId="40" fillId="0" borderId="37" xfId="5" applyNumberFormat="1" applyFont="1" applyFill="1" applyBorder="1" applyAlignment="1">
      <alignment horizontal="right" vertical="center" wrapText="1"/>
    </xf>
    <xf numFmtId="4" fontId="40" fillId="0" borderId="38" xfId="5" applyNumberFormat="1" applyFont="1" applyFill="1" applyBorder="1" applyAlignment="1">
      <alignment horizontal="right" vertical="center" wrapText="1"/>
    </xf>
    <xf numFmtId="4" fontId="40" fillId="0" borderId="39" xfId="5" applyNumberFormat="1" applyFont="1" applyFill="1" applyBorder="1" applyAlignment="1">
      <alignment horizontal="right" vertical="center" wrapText="1"/>
    </xf>
    <xf numFmtId="4" fontId="40" fillId="0" borderId="53" xfId="5" applyNumberFormat="1" applyFont="1" applyFill="1" applyBorder="1" applyAlignment="1">
      <alignment horizontal="right" vertical="center" wrapText="1"/>
    </xf>
    <xf numFmtId="4" fontId="40" fillId="0" borderId="54" xfId="5" applyNumberFormat="1" applyFont="1" applyFill="1" applyBorder="1" applyAlignment="1">
      <alignment horizontal="right" vertical="center" wrapText="1"/>
    </xf>
    <xf numFmtId="0" fontId="29" fillId="0" borderId="5" xfId="0" applyFont="1" applyBorder="1" applyAlignment="1">
      <alignment horizontal="left" wrapText="1"/>
    </xf>
    <xf numFmtId="0" fontId="29" fillId="0" borderId="5" xfId="0" applyFont="1" applyBorder="1" applyAlignment="1">
      <alignment horizontal="left" vertical="center" wrapText="1"/>
    </xf>
    <xf numFmtId="0" fontId="33" fillId="0" borderId="6" xfId="19" applyFont="1" applyBorder="1" applyAlignment="1">
      <alignment horizontal="left" vertical="center" wrapText="1"/>
    </xf>
    <xf numFmtId="0" fontId="33" fillId="0" borderId="8" xfId="19" quotePrefix="1" applyFont="1" applyBorder="1" applyAlignment="1">
      <alignment horizontal="left" vertical="center" wrapText="1"/>
    </xf>
    <xf numFmtId="0" fontId="34" fillId="0" borderId="0" xfId="0" applyFont="1" applyBorder="1" applyAlignment="1">
      <alignment horizontal="left" vertical="center" wrapText="1"/>
    </xf>
    <xf numFmtId="0" fontId="12" fillId="0" borderId="0" xfId="17" applyFont="1" applyAlignment="1">
      <alignment horizontal="center" vertical="top" wrapText="1"/>
    </xf>
    <xf numFmtId="0" fontId="24" fillId="0" borderId="5" xfId="0" applyFont="1" applyBorder="1" applyAlignment="1">
      <alignment horizontal="center" vertical="center" wrapText="1"/>
    </xf>
    <xf numFmtId="0" fontId="27" fillId="0" borderId="5" xfId="18" quotePrefix="1" applyFont="1" applyBorder="1" applyAlignment="1">
      <alignment horizontal="center" vertical="center" wrapText="1"/>
    </xf>
    <xf numFmtId="0" fontId="27" fillId="0" borderId="42" xfId="18" quotePrefix="1" applyFont="1" applyBorder="1" applyAlignment="1">
      <alignment horizontal="center" vertical="center" wrapText="1"/>
    </xf>
    <xf numFmtId="0" fontId="27" fillId="0" borderId="44" xfId="18" quotePrefix="1" applyFont="1" applyBorder="1" applyAlignment="1">
      <alignment horizontal="center" vertical="center" wrapText="1"/>
    </xf>
    <xf numFmtId="0" fontId="27" fillId="0" borderId="43" xfId="18" quotePrefix="1" applyFont="1" applyBorder="1" applyAlignment="1">
      <alignment horizontal="center" vertical="center" wrapText="1"/>
    </xf>
    <xf numFmtId="0" fontId="27" fillId="0" borderId="45" xfId="18" quotePrefix="1" applyFont="1" applyBorder="1" applyAlignment="1">
      <alignment horizontal="center" vertical="center" wrapText="1"/>
    </xf>
    <xf numFmtId="0" fontId="30" fillId="0" borderId="5" xfId="18" quotePrefix="1" applyFont="1" applyBorder="1" applyAlignment="1">
      <alignment horizontal="center" vertical="center" wrapText="1"/>
    </xf>
    <xf numFmtId="4" fontId="28" fillId="0" borderId="5" xfId="0" applyNumberFormat="1" applyFont="1" applyFill="1" applyBorder="1" applyAlignment="1">
      <alignment horizontal="center" vertical="center" wrapText="1"/>
    </xf>
    <xf numFmtId="0" fontId="10" fillId="2" borderId="0" xfId="0" applyFont="1" applyFill="1" applyAlignment="1">
      <alignment horizontal="justify" vertical="center" wrapText="1"/>
    </xf>
    <xf numFmtId="0" fontId="12" fillId="0" borderId="0" xfId="0" applyFont="1" applyAlignment="1">
      <alignment horizontal="left" wrapText="1"/>
    </xf>
    <xf numFmtId="0" fontId="12" fillId="2" borderId="0" xfId="0" applyFont="1" applyFill="1" applyAlignment="1">
      <alignment horizontal="justify" vertical="center" wrapText="1"/>
    </xf>
    <xf numFmtId="0" fontId="12" fillId="0" borderId="0" xfId="0" applyFont="1" applyAlignment="1">
      <alignment horizontal="left" vertical="center" wrapText="1"/>
    </xf>
    <xf numFmtId="0" fontId="48" fillId="2" borderId="0" xfId="0" applyFont="1" applyFill="1" applyAlignment="1">
      <alignment horizontal="justify" vertical="center" wrapText="1"/>
    </xf>
    <xf numFmtId="0" fontId="10" fillId="0" borderId="0" xfId="0" applyFont="1" applyAlignment="1">
      <alignment horizontal="left"/>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36" fillId="2" borderId="0" xfId="0" applyFont="1" applyFill="1" applyAlignment="1">
      <alignment horizontal="center" vertical="center" wrapText="1"/>
    </xf>
    <xf numFmtId="0" fontId="12" fillId="2" borderId="0" xfId="0" applyNumberFormat="1" applyFont="1" applyFill="1" applyAlignment="1">
      <alignment horizontal="justify" vertical="center" wrapText="1"/>
    </xf>
    <xf numFmtId="0" fontId="12" fillId="2" borderId="0" xfId="0" applyNumberFormat="1" applyFont="1" applyFill="1" applyAlignment="1">
      <alignment horizontal="justify" vertical="center"/>
    </xf>
    <xf numFmtId="0" fontId="10" fillId="2" borderId="0" xfId="0" applyFont="1" applyFill="1" applyAlignment="1">
      <alignment horizontal="justify" vertical="center"/>
    </xf>
    <xf numFmtId="0" fontId="10" fillId="2" borderId="0" xfId="0" applyFont="1" applyFill="1" applyAlignment="1">
      <alignment horizontal="left" vertical="center"/>
    </xf>
    <xf numFmtId="0" fontId="12" fillId="2" borderId="0" xfId="0" applyFont="1" applyFill="1" applyAlignment="1">
      <alignment horizontal="justify" wrapText="1"/>
    </xf>
    <xf numFmtId="0" fontId="12" fillId="2" borderId="0" xfId="0" applyNumberFormat="1" applyFont="1" applyFill="1" applyAlignment="1">
      <alignment horizontal="justify" wrapText="1"/>
    </xf>
    <xf numFmtId="0" fontId="37" fillId="2" borderId="0" xfId="0" applyFont="1" applyFill="1" applyAlignment="1">
      <alignment horizontal="justify" wrapText="1"/>
    </xf>
  </cellXfs>
  <cellStyles count="23">
    <cellStyle name="S0" xfId="1"/>
    <cellStyle name="S0 2" xfId="17"/>
    <cellStyle name="S1" xfId="2"/>
    <cellStyle name="S1 2" xfId="18"/>
    <cellStyle name="S2" xfId="3"/>
    <cellStyle name="S3" xfId="4"/>
    <cellStyle name="S3 2" xfId="19"/>
    <cellStyle name="S4" xfId="5"/>
    <cellStyle name="S4 2" xfId="20"/>
    <cellStyle name="S5" xfId="6"/>
    <cellStyle name="Денежный 2" xfId="21"/>
    <cellStyle name="Обычный" xfId="0" builtinId="0"/>
    <cellStyle name="Обычный 2" xfId="7"/>
    <cellStyle name="Обычный 2 2" xfId="9"/>
    <cellStyle name="Обычный 2 2 2" xfId="10"/>
    <cellStyle name="Обычный 3" xfId="8"/>
    <cellStyle name="Обычный 3 2" xfId="11"/>
    <cellStyle name="Обычный 3 3" xfId="12"/>
    <cellStyle name="Обычный 4" xfId="14"/>
    <cellStyle name="Обычный 4 2" xfId="22"/>
    <cellStyle name="Процентный 2" xfId="15"/>
    <cellStyle name="Финансовый" xfId="13"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sqref="A1:J1"/>
    </sheetView>
  </sheetViews>
  <sheetFormatPr defaultRowHeight="33" customHeight="1" x14ac:dyDescent="0.3"/>
  <cols>
    <col min="8" max="8" width="11.88671875" customWidth="1"/>
    <col min="9" max="9" width="9.109375" style="5" customWidth="1"/>
    <col min="10" max="10" width="12.44140625" style="5" customWidth="1"/>
    <col min="11" max="11" width="10.88671875" bestFit="1" customWidth="1"/>
  </cols>
  <sheetData>
    <row r="1" spans="1:20" ht="33" customHeight="1" x14ac:dyDescent="0.35">
      <c r="A1" s="129" t="s">
        <v>97</v>
      </c>
      <c r="B1" s="129"/>
      <c r="C1" s="129"/>
      <c r="D1" s="129"/>
      <c r="E1" s="129"/>
      <c r="F1" s="129"/>
      <c r="G1" s="129"/>
      <c r="H1" s="129"/>
      <c r="I1" s="129"/>
      <c r="J1" s="129"/>
    </row>
    <row r="2" spans="1:20" ht="24.75" customHeight="1" x14ac:dyDescent="0.3">
      <c r="A2" s="130" t="s">
        <v>52</v>
      </c>
      <c r="B2" s="131"/>
      <c r="C2" s="131"/>
      <c r="D2" s="131"/>
      <c r="E2" s="131"/>
      <c r="F2" s="131"/>
      <c r="G2" s="131"/>
      <c r="H2" s="131"/>
      <c r="I2" s="131"/>
      <c r="J2" s="131"/>
    </row>
    <row r="3" spans="1:20" ht="33" customHeight="1" x14ac:dyDescent="0.3">
      <c r="A3" s="126" t="s">
        <v>28</v>
      </c>
      <c r="B3" s="126"/>
      <c r="C3" s="126"/>
      <c r="D3" s="126"/>
      <c r="E3" s="126"/>
      <c r="F3" s="126"/>
      <c r="G3" s="126"/>
      <c r="H3" s="126"/>
      <c r="I3" s="126"/>
      <c r="J3" s="126"/>
      <c r="K3" s="2"/>
      <c r="L3" s="2"/>
      <c r="M3" s="2"/>
      <c r="N3" s="2"/>
      <c r="O3" s="2"/>
      <c r="P3" s="2"/>
      <c r="Q3" s="2"/>
      <c r="R3" s="2"/>
      <c r="S3" s="2"/>
      <c r="T3" s="2"/>
    </row>
    <row r="4" spans="1:20" ht="33" customHeight="1" x14ac:dyDescent="0.3">
      <c r="A4" s="128" t="s">
        <v>12</v>
      </c>
      <c r="B4" s="128"/>
      <c r="C4" s="128"/>
      <c r="D4" s="128"/>
      <c r="E4" s="128"/>
      <c r="F4" s="128"/>
      <c r="G4" s="128"/>
      <c r="H4" s="128"/>
      <c r="I4" s="127">
        <v>1983</v>
      </c>
      <c r="J4" s="127"/>
      <c r="K4" s="1"/>
      <c r="L4" s="1"/>
      <c r="M4" s="1"/>
      <c r="N4" s="1"/>
      <c r="O4" s="1"/>
      <c r="P4" s="1"/>
      <c r="Q4" s="1"/>
      <c r="R4" s="1"/>
      <c r="S4" s="3"/>
      <c r="T4" s="3"/>
    </row>
    <row r="5" spans="1:20" ht="33" customHeight="1" x14ac:dyDescent="0.3">
      <c r="A5" s="128" t="s">
        <v>13</v>
      </c>
      <c r="B5" s="128"/>
      <c r="C5" s="128"/>
      <c r="D5" s="128"/>
      <c r="E5" s="128"/>
      <c r="F5" s="128"/>
      <c r="G5" s="128"/>
      <c r="H5" s="128"/>
      <c r="I5" s="127">
        <v>9</v>
      </c>
      <c r="J5" s="127"/>
      <c r="K5" s="1"/>
      <c r="L5" s="1"/>
      <c r="M5" s="1"/>
      <c r="N5" s="1"/>
      <c r="O5" s="1"/>
      <c r="P5" s="1"/>
      <c r="Q5" s="1"/>
      <c r="R5" s="1"/>
      <c r="S5" s="3"/>
      <c r="T5" s="3"/>
    </row>
    <row r="6" spans="1:20" ht="33" customHeight="1" x14ac:dyDescent="0.3">
      <c r="A6" s="128" t="s">
        <v>14</v>
      </c>
      <c r="B6" s="128"/>
      <c r="C6" s="128"/>
      <c r="D6" s="128"/>
      <c r="E6" s="128"/>
      <c r="F6" s="128"/>
      <c r="G6" s="128"/>
      <c r="H6" s="128"/>
      <c r="I6" s="127">
        <v>208</v>
      </c>
      <c r="J6" s="127"/>
      <c r="K6" s="1"/>
      <c r="L6" s="1"/>
      <c r="M6" s="1"/>
      <c r="N6" s="1"/>
      <c r="O6" s="1"/>
      <c r="P6" s="1"/>
      <c r="Q6" s="1"/>
      <c r="R6" s="1"/>
      <c r="S6" s="3"/>
      <c r="T6" s="3"/>
    </row>
    <row r="7" spans="1:20" ht="33" customHeight="1" x14ac:dyDescent="0.3">
      <c r="A7" s="128" t="s">
        <v>15</v>
      </c>
      <c r="B7" s="128"/>
      <c r="C7" s="128"/>
      <c r="D7" s="128"/>
      <c r="E7" s="128"/>
      <c r="F7" s="128"/>
      <c r="G7" s="128"/>
      <c r="H7" s="128"/>
      <c r="I7" s="127">
        <v>6</v>
      </c>
      <c r="J7" s="127"/>
      <c r="K7" s="1"/>
      <c r="L7" s="1"/>
      <c r="M7" s="1"/>
      <c r="N7" s="1"/>
      <c r="O7" s="1"/>
      <c r="P7" s="1"/>
      <c r="Q7" s="1"/>
      <c r="R7" s="1"/>
      <c r="S7" s="3"/>
      <c r="T7" s="3"/>
    </row>
    <row r="8" spans="1:20" ht="33" customHeight="1" x14ac:dyDescent="0.3">
      <c r="A8" s="128" t="s">
        <v>16</v>
      </c>
      <c r="B8" s="128"/>
      <c r="C8" s="128"/>
      <c r="D8" s="128"/>
      <c r="E8" s="128"/>
      <c r="F8" s="128"/>
      <c r="G8" s="128"/>
      <c r="H8" s="128"/>
      <c r="I8" s="127">
        <v>6</v>
      </c>
      <c r="J8" s="127"/>
      <c r="K8" s="1"/>
      <c r="L8" s="1"/>
      <c r="M8" s="1"/>
      <c r="N8" s="1"/>
      <c r="O8" s="1"/>
      <c r="P8" s="1"/>
      <c r="Q8" s="1"/>
      <c r="R8" s="1"/>
      <c r="S8" s="3"/>
      <c r="T8" s="3"/>
    </row>
    <row r="9" spans="1:20" ht="33" customHeight="1" x14ac:dyDescent="0.3">
      <c r="A9" s="128" t="s">
        <v>17</v>
      </c>
      <c r="B9" s="128"/>
      <c r="C9" s="128"/>
      <c r="D9" s="128"/>
      <c r="E9" s="128"/>
      <c r="F9" s="128"/>
      <c r="G9" s="128"/>
      <c r="H9" s="128"/>
      <c r="I9" s="127" t="s">
        <v>23</v>
      </c>
      <c r="J9" s="127"/>
      <c r="K9" s="1"/>
      <c r="L9" s="1"/>
      <c r="M9" s="1"/>
      <c r="N9" s="1"/>
      <c r="O9" s="1"/>
      <c r="P9" s="1"/>
      <c r="Q9" s="1"/>
      <c r="R9" s="1"/>
      <c r="S9" s="3"/>
      <c r="T9" s="3"/>
    </row>
    <row r="10" spans="1:20" ht="33" customHeight="1" x14ac:dyDescent="0.3">
      <c r="A10" s="126" t="s">
        <v>18</v>
      </c>
      <c r="B10" s="126"/>
      <c r="C10" s="126"/>
      <c r="D10" s="126"/>
      <c r="E10" s="126"/>
      <c r="F10" s="126"/>
      <c r="G10" s="126"/>
      <c r="H10" s="126"/>
      <c r="I10" s="127" t="s">
        <v>11</v>
      </c>
      <c r="J10" s="127"/>
      <c r="K10" s="1"/>
      <c r="L10" s="1"/>
      <c r="M10" s="1"/>
      <c r="N10" s="1"/>
      <c r="O10" s="1"/>
      <c r="P10" s="1"/>
      <c r="Q10" s="1"/>
      <c r="R10" s="1"/>
      <c r="S10" s="3"/>
      <c r="T10" s="3"/>
    </row>
    <row r="11" spans="1:20" ht="33" customHeight="1" x14ac:dyDescent="0.3">
      <c r="A11" s="126" t="s">
        <v>19</v>
      </c>
      <c r="B11" s="126"/>
      <c r="C11" s="126"/>
      <c r="D11" s="126"/>
      <c r="E11" s="126"/>
      <c r="F11" s="126"/>
      <c r="G11" s="126"/>
      <c r="H11" s="126"/>
      <c r="I11" s="127" t="s">
        <v>11</v>
      </c>
      <c r="J11" s="127"/>
      <c r="K11" s="1"/>
      <c r="L11" s="1"/>
      <c r="M11" s="1"/>
      <c r="N11" s="1"/>
      <c r="O11" s="1"/>
      <c r="P11" s="1"/>
      <c r="Q11" s="1"/>
      <c r="R11" s="1"/>
      <c r="S11" s="3"/>
      <c r="T11" s="3"/>
    </row>
    <row r="12" spans="1:20" ht="33" customHeight="1" x14ac:dyDescent="0.3">
      <c r="A12" s="126" t="s">
        <v>20</v>
      </c>
      <c r="B12" s="126"/>
      <c r="C12" s="126"/>
      <c r="D12" s="126"/>
      <c r="E12" s="126"/>
      <c r="F12" s="126"/>
      <c r="G12" s="126"/>
      <c r="H12" s="126"/>
      <c r="I12" s="127" t="s">
        <v>11</v>
      </c>
      <c r="J12" s="127"/>
      <c r="K12" s="1"/>
      <c r="L12" s="1"/>
      <c r="M12" s="1"/>
      <c r="N12" s="1"/>
      <c r="O12" s="1"/>
      <c r="P12" s="1"/>
      <c r="Q12" s="1"/>
      <c r="R12" s="1"/>
      <c r="S12" s="3"/>
      <c r="T12" s="3"/>
    </row>
    <row r="13" spans="1:20" ht="33" customHeight="1" x14ac:dyDescent="0.3">
      <c r="A13" s="126" t="s">
        <v>21</v>
      </c>
      <c r="B13" s="126"/>
      <c r="C13" s="126"/>
      <c r="D13" s="126"/>
      <c r="E13" s="126"/>
      <c r="F13" s="126"/>
      <c r="G13" s="126"/>
      <c r="H13" s="126"/>
      <c r="I13" s="127" t="s">
        <v>11</v>
      </c>
      <c r="J13" s="127"/>
      <c r="K13" s="1"/>
      <c r="L13" s="1"/>
      <c r="M13" s="1"/>
      <c r="N13" s="1"/>
      <c r="O13" s="1"/>
      <c r="P13" s="1"/>
      <c r="Q13" s="1"/>
      <c r="R13" s="1"/>
      <c r="S13" s="3"/>
      <c r="T13" s="3"/>
    </row>
    <row r="14" spans="1:20" ht="33" customHeight="1" x14ac:dyDescent="0.3">
      <c r="A14" s="126" t="s">
        <v>125</v>
      </c>
      <c r="B14" s="126"/>
      <c r="C14" s="126"/>
      <c r="D14" s="126"/>
      <c r="E14" s="126"/>
      <c r="F14" s="126"/>
      <c r="G14" s="126"/>
      <c r="H14" s="126"/>
      <c r="I14" s="127">
        <v>584</v>
      </c>
      <c r="J14" s="127"/>
      <c r="K14" s="1"/>
      <c r="L14" s="1"/>
      <c r="M14" s="1"/>
      <c r="N14" s="1"/>
      <c r="O14" s="1"/>
      <c r="P14" s="1"/>
      <c r="Q14" s="1"/>
      <c r="R14" s="1"/>
      <c r="S14" s="3"/>
      <c r="T14" s="3"/>
    </row>
    <row r="15" spans="1:20" ht="33" customHeight="1" x14ac:dyDescent="0.3">
      <c r="A15" s="126" t="s">
        <v>22</v>
      </c>
      <c r="B15" s="126"/>
      <c r="C15" s="126"/>
      <c r="D15" s="126"/>
      <c r="E15" s="126"/>
      <c r="F15" s="126"/>
      <c r="G15" s="126"/>
      <c r="H15" s="126"/>
      <c r="I15" s="127" t="s">
        <v>141</v>
      </c>
      <c r="J15" s="127"/>
      <c r="K15" s="1"/>
      <c r="L15" s="1"/>
      <c r="M15" s="1"/>
      <c r="N15" s="1"/>
      <c r="O15" s="1"/>
      <c r="P15" s="1"/>
      <c r="Q15" s="1"/>
      <c r="R15" s="1"/>
      <c r="S15" s="3"/>
      <c r="T15" s="3"/>
    </row>
    <row r="16" spans="1:20" ht="33" customHeight="1" x14ac:dyDescent="0.3">
      <c r="A16" s="126" t="s">
        <v>24</v>
      </c>
      <c r="B16" s="126"/>
      <c r="C16" s="126"/>
      <c r="D16" s="126"/>
      <c r="E16" s="126"/>
      <c r="F16" s="126"/>
      <c r="G16" s="126"/>
      <c r="H16" s="126"/>
      <c r="I16" s="127" t="s">
        <v>140</v>
      </c>
      <c r="J16" s="127"/>
      <c r="K16" s="19"/>
      <c r="L16" s="2"/>
      <c r="M16" s="2"/>
      <c r="N16" s="2"/>
      <c r="O16" s="2"/>
      <c r="P16" s="2"/>
      <c r="Q16" s="2"/>
      <c r="R16" s="2"/>
      <c r="S16" s="4"/>
      <c r="T16" s="4"/>
    </row>
    <row r="17" spans="1:20" ht="33" customHeight="1" x14ac:dyDescent="0.3">
      <c r="A17" s="126" t="s">
        <v>25</v>
      </c>
      <c r="B17" s="126"/>
      <c r="C17" s="126"/>
      <c r="D17" s="126"/>
      <c r="E17" s="126"/>
      <c r="F17" s="126"/>
      <c r="G17" s="126"/>
      <c r="H17" s="126"/>
      <c r="I17" s="127" t="s">
        <v>55</v>
      </c>
      <c r="J17" s="127"/>
      <c r="K17" s="1"/>
      <c r="L17" s="2"/>
      <c r="M17" s="2"/>
      <c r="N17" s="2"/>
      <c r="O17" s="2"/>
      <c r="P17" s="2"/>
      <c r="Q17" s="2"/>
      <c r="R17" s="2"/>
      <c r="S17" s="4"/>
      <c r="T17" s="4"/>
    </row>
    <row r="18" spans="1:20" ht="33" customHeight="1" x14ac:dyDescent="0.3">
      <c r="A18" s="126" t="s">
        <v>57</v>
      </c>
      <c r="B18" s="126"/>
      <c r="C18" s="126"/>
      <c r="D18" s="126"/>
      <c r="E18" s="126"/>
      <c r="F18" s="126"/>
      <c r="G18" s="126"/>
      <c r="H18" s="126"/>
      <c r="I18" s="127" t="s">
        <v>58</v>
      </c>
      <c r="J18" s="127"/>
      <c r="K18" s="1"/>
      <c r="L18" s="1"/>
      <c r="M18" s="1"/>
      <c r="N18" s="1"/>
      <c r="O18" s="1"/>
      <c r="P18" s="1"/>
      <c r="Q18" s="1"/>
      <c r="R18" s="1"/>
      <c r="S18" s="3"/>
      <c r="T18" s="3"/>
    </row>
  </sheetData>
  <mergeCells count="33">
    <mergeCell ref="A13:H13"/>
    <mergeCell ref="A2:J2"/>
    <mergeCell ref="A3:J3"/>
    <mergeCell ref="A14:H14"/>
    <mergeCell ref="A15:H15"/>
    <mergeCell ref="I8:J8"/>
    <mergeCell ref="I9:J9"/>
    <mergeCell ref="I10:J10"/>
    <mergeCell ref="I11:J11"/>
    <mergeCell ref="I12:J12"/>
    <mergeCell ref="I13:J13"/>
    <mergeCell ref="I14:J14"/>
    <mergeCell ref="A1:J1"/>
    <mergeCell ref="I4:J4"/>
    <mergeCell ref="I5:J5"/>
    <mergeCell ref="I6:J6"/>
    <mergeCell ref="I7:J7"/>
    <mergeCell ref="A17:H17"/>
    <mergeCell ref="A18:H18"/>
    <mergeCell ref="I17:J17"/>
    <mergeCell ref="I18:J18"/>
    <mergeCell ref="A4:H4"/>
    <mergeCell ref="A5:H5"/>
    <mergeCell ref="A6:H6"/>
    <mergeCell ref="A7:H7"/>
    <mergeCell ref="A8:H8"/>
    <mergeCell ref="I15:J15"/>
    <mergeCell ref="I16:J16"/>
    <mergeCell ref="A9:H9"/>
    <mergeCell ref="A10:H10"/>
    <mergeCell ref="A11:H11"/>
    <mergeCell ref="A12:H12"/>
    <mergeCell ref="A16:H16"/>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3" workbookViewId="0">
      <selection activeCell="G12" sqref="G12"/>
    </sheetView>
  </sheetViews>
  <sheetFormatPr defaultColWidth="9.109375" defaultRowHeight="14.4" x14ac:dyDescent="0.3"/>
  <cols>
    <col min="1" max="1" width="8.109375" style="24" customWidth="1"/>
    <col min="2" max="2" width="19" style="24" customWidth="1"/>
    <col min="3" max="3" width="16.44140625" style="24" customWidth="1"/>
    <col min="4" max="4" width="12.5546875" style="24" customWidth="1"/>
    <col min="5" max="5" width="14.44140625" style="24" customWidth="1"/>
    <col min="6" max="6" width="11.44140625" style="24" customWidth="1"/>
    <col min="7" max="7" width="10.5546875" style="24" customWidth="1"/>
    <col min="8" max="8" width="16.6640625" style="24" customWidth="1"/>
    <col min="9" max="16384" width="9.109375" style="25"/>
  </cols>
  <sheetData>
    <row r="1" spans="1:8" ht="16.8" hidden="1" x14ac:dyDescent="0.3">
      <c r="A1" s="20"/>
      <c r="B1" s="20"/>
      <c r="C1" s="29"/>
      <c r="D1" s="29"/>
      <c r="E1" s="21"/>
    </row>
    <row r="2" spans="1:8" ht="17.399999999999999" hidden="1" thickBot="1" x14ac:dyDescent="0.35">
      <c r="A2" s="22"/>
      <c r="B2" s="22"/>
      <c r="C2" s="30"/>
      <c r="D2" s="30"/>
      <c r="E2" s="23" t="s">
        <v>0</v>
      </c>
    </row>
    <row r="3" spans="1:8" ht="43.5" customHeight="1" x14ac:dyDescent="0.3"/>
    <row r="4" spans="1:8" x14ac:dyDescent="0.3">
      <c r="A4" s="156" t="s">
        <v>98</v>
      </c>
      <c r="B4" s="156"/>
      <c r="C4" s="156"/>
      <c r="D4" s="156"/>
      <c r="E4" s="156"/>
      <c r="F4" s="156"/>
      <c r="G4" s="156"/>
      <c r="H4" s="156"/>
    </row>
    <row r="5" spans="1:8" x14ac:dyDescent="0.3">
      <c r="A5" s="161"/>
      <c r="B5" s="161"/>
      <c r="C5" s="161"/>
      <c r="D5" s="161"/>
      <c r="E5" s="161"/>
      <c r="F5" s="161"/>
      <c r="G5" s="161"/>
      <c r="H5" s="161"/>
    </row>
    <row r="6" spans="1:8" s="26" customFormat="1" ht="36" customHeight="1" x14ac:dyDescent="0.3">
      <c r="A6" s="68" t="s">
        <v>1</v>
      </c>
      <c r="B6" s="162" t="s">
        <v>99</v>
      </c>
      <c r="C6" s="163"/>
      <c r="D6" s="163"/>
      <c r="E6" s="68" t="s">
        <v>26</v>
      </c>
      <c r="F6" s="68" t="s">
        <v>27</v>
      </c>
      <c r="G6" s="164" t="s">
        <v>10</v>
      </c>
      <c r="H6" s="164"/>
    </row>
    <row r="7" spans="1:8" x14ac:dyDescent="0.3">
      <c r="A7" s="68"/>
      <c r="B7" s="165"/>
      <c r="C7" s="165"/>
      <c r="D7" s="165"/>
      <c r="E7" s="69"/>
      <c r="F7" s="70"/>
      <c r="G7" s="166"/>
      <c r="H7" s="166"/>
    </row>
    <row r="8" spans="1:8" ht="31.5" customHeight="1" x14ac:dyDescent="0.3"/>
    <row r="9" spans="1:8" ht="63.75" customHeight="1" x14ac:dyDescent="0.3">
      <c r="A9" s="157" t="s">
        <v>126</v>
      </c>
      <c r="B9" s="157"/>
      <c r="C9" s="157"/>
      <c r="D9" s="157"/>
      <c r="E9" s="157"/>
      <c r="F9" s="157"/>
      <c r="G9" s="157"/>
      <c r="H9" s="157"/>
    </row>
    <row r="10" spans="1:8" ht="111.75" customHeight="1" thickBot="1" x14ac:dyDescent="0.35">
      <c r="A10" s="158" t="s">
        <v>127</v>
      </c>
      <c r="B10" s="158"/>
      <c r="C10" s="159" t="s">
        <v>100</v>
      </c>
      <c r="D10" s="159"/>
      <c r="E10" s="160" t="s">
        <v>101</v>
      </c>
      <c r="F10" s="160"/>
      <c r="G10" s="160" t="s">
        <v>102</v>
      </c>
      <c r="H10" s="160"/>
    </row>
    <row r="11" spans="1:8" ht="15" thickBot="1" x14ac:dyDescent="0.35">
      <c r="A11" s="139">
        <v>507075.32</v>
      </c>
      <c r="B11" s="140"/>
      <c r="C11" s="141">
        <v>91545.61</v>
      </c>
      <c r="D11" s="142"/>
      <c r="E11" s="141"/>
      <c r="F11" s="142"/>
      <c r="G11" s="139">
        <v>517943.21</v>
      </c>
      <c r="H11" s="140"/>
    </row>
    <row r="12" spans="1:8" x14ac:dyDescent="0.3">
      <c r="A12" s="32"/>
      <c r="B12" s="32"/>
      <c r="C12" s="32"/>
      <c r="D12" s="32"/>
      <c r="E12" s="32"/>
      <c r="F12" s="32"/>
      <c r="G12" s="32"/>
      <c r="H12" s="32"/>
    </row>
    <row r="13" spans="1:8" ht="47.25" customHeight="1" x14ac:dyDescent="0.3">
      <c r="A13" s="143" t="s">
        <v>103</v>
      </c>
      <c r="B13" s="143"/>
      <c r="C13" s="143"/>
      <c r="D13" s="143"/>
      <c r="E13" s="143"/>
      <c r="F13" s="143"/>
      <c r="G13" s="143"/>
      <c r="H13" s="143"/>
    </row>
    <row r="14" spans="1:8" ht="48" customHeight="1" x14ac:dyDescent="0.3">
      <c r="A14" s="144" t="s">
        <v>104</v>
      </c>
      <c r="B14" s="144"/>
      <c r="C14" s="144"/>
      <c r="D14" s="144"/>
      <c r="E14" s="144"/>
      <c r="F14" s="144"/>
      <c r="G14" s="144"/>
      <c r="H14" s="144"/>
    </row>
    <row r="15" spans="1:8" ht="24" customHeight="1" x14ac:dyDescent="0.3">
      <c r="A15" s="145" t="s">
        <v>9</v>
      </c>
      <c r="B15" s="145"/>
      <c r="C15" s="145"/>
      <c r="D15" s="145"/>
      <c r="E15" s="145"/>
      <c r="F15" s="145"/>
      <c r="G15" s="145"/>
      <c r="H15" s="145"/>
    </row>
    <row r="16" spans="1:8" ht="15" thickBot="1" x14ac:dyDescent="0.35">
      <c r="A16" s="28"/>
    </row>
    <row r="17" spans="1:8" ht="68.25" customHeight="1" thickBot="1" x14ac:dyDescent="0.35">
      <c r="A17" s="31" t="s">
        <v>5</v>
      </c>
      <c r="B17" s="146" t="s">
        <v>6</v>
      </c>
      <c r="C17" s="147"/>
      <c r="D17" s="146" t="s">
        <v>7</v>
      </c>
      <c r="E17" s="155"/>
      <c r="F17" s="147"/>
      <c r="G17" s="148" t="s">
        <v>8</v>
      </c>
      <c r="H17" s="149"/>
    </row>
    <row r="18" spans="1:8" s="27" customFormat="1" ht="16.2" thickBot="1" x14ac:dyDescent="0.35">
      <c r="A18" s="71">
        <v>2017</v>
      </c>
      <c r="B18" s="150">
        <v>88602.72</v>
      </c>
      <c r="C18" s="151"/>
      <c r="D18" s="150">
        <v>66939.83</v>
      </c>
      <c r="E18" s="152"/>
      <c r="F18" s="151"/>
      <c r="G18" s="153">
        <v>517943.21</v>
      </c>
      <c r="H18" s="154"/>
    </row>
    <row r="19" spans="1:8" s="27" customFormat="1" ht="16.2" thickBot="1" x14ac:dyDescent="0.35">
      <c r="A19" s="72" t="s">
        <v>54</v>
      </c>
      <c r="B19" s="132">
        <f>B18</f>
        <v>88602.72</v>
      </c>
      <c r="C19" s="133"/>
      <c r="D19" s="134">
        <f>D18</f>
        <v>66939.83</v>
      </c>
      <c r="E19" s="135"/>
      <c r="F19" s="136"/>
      <c r="G19" s="137">
        <f>G18</f>
        <v>517943.21</v>
      </c>
      <c r="H19" s="138"/>
    </row>
    <row r="20" spans="1:8" ht="25.5" customHeight="1" x14ac:dyDescent="0.3"/>
    <row r="21" spans="1:8" x14ac:dyDescent="0.3">
      <c r="B21" s="106"/>
      <c r="C21" s="107"/>
      <c r="D21" s="107"/>
      <c r="E21" s="106"/>
    </row>
    <row r="22" spans="1:8" x14ac:dyDescent="0.3">
      <c r="B22" s="106"/>
      <c r="C22" s="108"/>
      <c r="D22" s="108"/>
      <c r="E22" s="106"/>
    </row>
    <row r="23" spans="1:8" x14ac:dyDescent="0.3">
      <c r="B23" s="106"/>
      <c r="C23" s="106"/>
      <c r="D23" s="106"/>
      <c r="E23" s="106"/>
    </row>
  </sheetData>
  <mergeCells count="27">
    <mergeCell ref="A4:H4"/>
    <mergeCell ref="A9:H9"/>
    <mergeCell ref="A10:B10"/>
    <mergeCell ref="C10:D10"/>
    <mergeCell ref="E10:F10"/>
    <mergeCell ref="G10:H10"/>
    <mergeCell ref="A5:H5"/>
    <mergeCell ref="B6:D6"/>
    <mergeCell ref="G6:H6"/>
    <mergeCell ref="B7:D7"/>
    <mergeCell ref="G7:H7"/>
    <mergeCell ref="B19:C19"/>
    <mergeCell ref="D19:F19"/>
    <mergeCell ref="G19:H19"/>
    <mergeCell ref="A11:B11"/>
    <mergeCell ref="C11:D11"/>
    <mergeCell ref="E11:F11"/>
    <mergeCell ref="G11:H11"/>
    <mergeCell ref="A13:H13"/>
    <mergeCell ref="A14:H14"/>
    <mergeCell ref="A15:H15"/>
    <mergeCell ref="B17:C17"/>
    <mergeCell ref="G17:H17"/>
    <mergeCell ref="B18:C18"/>
    <mergeCell ref="D18:F18"/>
    <mergeCell ref="G18:H18"/>
    <mergeCell ref="D17:F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8"/>
  <sheetViews>
    <sheetView topLeftCell="A4" zoomScale="91" zoomScaleNormal="91" workbookViewId="0">
      <selection activeCell="B38" sqref="B38:E38"/>
    </sheetView>
  </sheetViews>
  <sheetFormatPr defaultColWidth="18" defaultRowHeight="14.4" x14ac:dyDescent="0.3"/>
  <cols>
    <col min="1" max="1" width="40.88671875" style="18" customWidth="1"/>
    <col min="2" max="2" width="14" style="12" customWidth="1"/>
    <col min="3" max="3" width="13.6640625" style="17" customWidth="1"/>
    <col min="4" max="4" width="13.109375" style="17" customWidth="1"/>
    <col min="5" max="5" width="13.33203125" style="17" customWidth="1"/>
    <col min="6" max="6" width="18" style="17" hidden="1" customWidth="1"/>
    <col min="7" max="9" width="18" style="17"/>
    <col min="10" max="16384" width="18" style="16"/>
  </cols>
  <sheetData>
    <row r="1" spans="1:10" ht="47.25" customHeight="1" x14ac:dyDescent="0.3">
      <c r="A1" s="167" t="s">
        <v>85</v>
      </c>
      <c r="B1" s="168"/>
      <c r="C1" s="168"/>
      <c r="D1" s="168"/>
      <c r="E1" s="168"/>
      <c r="F1" s="168"/>
      <c r="G1" s="15"/>
      <c r="H1" s="15"/>
      <c r="I1" s="15"/>
      <c r="J1" s="6"/>
    </row>
    <row r="2" spans="1:10" ht="41.25" customHeight="1" x14ac:dyDescent="0.3">
      <c r="A2" s="169" t="s">
        <v>29</v>
      </c>
      <c r="B2" s="169" t="s">
        <v>59</v>
      </c>
      <c r="C2" s="169" t="s">
        <v>65</v>
      </c>
      <c r="D2" s="169" t="s">
        <v>66</v>
      </c>
      <c r="E2" s="65" t="s">
        <v>67</v>
      </c>
      <c r="F2" s="27"/>
      <c r="G2" s="13"/>
      <c r="H2" s="13"/>
      <c r="I2" s="13"/>
      <c r="J2" s="6"/>
    </row>
    <row r="3" spans="1:10" ht="37.5" customHeight="1" x14ac:dyDescent="0.3">
      <c r="A3" s="170"/>
      <c r="B3" s="170"/>
      <c r="C3" s="170"/>
      <c r="D3" s="170"/>
      <c r="E3" s="55" t="s">
        <v>30</v>
      </c>
      <c r="F3" s="27"/>
      <c r="G3" s="7"/>
      <c r="H3" s="7"/>
      <c r="I3" s="7"/>
      <c r="J3" s="6"/>
    </row>
    <row r="4" spans="1:10" x14ac:dyDescent="0.3">
      <c r="A4" s="56" t="s">
        <v>86</v>
      </c>
      <c r="B4" s="57">
        <v>0</v>
      </c>
      <c r="C4" s="58">
        <v>602159.85</v>
      </c>
      <c r="D4" s="57">
        <v>519545.1</v>
      </c>
      <c r="E4" s="58">
        <v>82614.75</v>
      </c>
      <c r="F4" s="27"/>
      <c r="G4" s="7"/>
      <c r="H4" s="7"/>
      <c r="I4" s="7"/>
      <c r="J4" s="6"/>
    </row>
    <row r="5" spans="1:10" x14ac:dyDescent="0.3">
      <c r="A5" s="56" t="s">
        <v>87</v>
      </c>
      <c r="B5" s="59">
        <v>0</v>
      </c>
      <c r="C5" s="58">
        <v>218511.09</v>
      </c>
      <c r="D5" s="59">
        <v>188531.82</v>
      </c>
      <c r="E5" s="58">
        <v>29979.27</v>
      </c>
      <c r="F5" s="27"/>
      <c r="G5" s="7"/>
      <c r="H5" s="8"/>
      <c r="I5" s="7"/>
      <c r="J5" s="6"/>
    </row>
    <row r="6" spans="1:10" x14ac:dyDescent="0.3">
      <c r="A6" s="56" t="s">
        <v>88</v>
      </c>
      <c r="B6" s="59">
        <v>0</v>
      </c>
      <c r="C6" s="60">
        <v>67467.69</v>
      </c>
      <c r="D6" s="61">
        <v>58211.17</v>
      </c>
      <c r="E6" s="60">
        <v>9256.52</v>
      </c>
      <c r="F6" s="27"/>
      <c r="G6" s="9"/>
      <c r="H6" s="9"/>
      <c r="I6" s="10"/>
      <c r="J6" s="6"/>
    </row>
    <row r="7" spans="1:10" x14ac:dyDescent="0.3">
      <c r="A7" s="62" t="s">
        <v>89</v>
      </c>
      <c r="B7" s="61">
        <v>0</v>
      </c>
      <c r="C7" s="58">
        <v>12083.31</v>
      </c>
      <c r="D7" s="61">
        <v>10425.450000000001</v>
      </c>
      <c r="E7" s="58">
        <v>1657.86</v>
      </c>
      <c r="F7" s="27"/>
      <c r="G7" s="11"/>
      <c r="H7" s="9"/>
      <c r="I7" s="9"/>
      <c r="J7" s="6"/>
    </row>
    <row r="8" spans="1:10" x14ac:dyDescent="0.3">
      <c r="A8" s="56" t="s">
        <v>90</v>
      </c>
      <c r="B8" s="61">
        <v>0</v>
      </c>
      <c r="C8" s="58">
        <v>12083.31</v>
      </c>
      <c r="D8" s="61">
        <v>10425.450000000001</v>
      </c>
      <c r="E8" s="58">
        <v>1657.86</v>
      </c>
      <c r="F8" s="27"/>
      <c r="J8" s="6"/>
    </row>
    <row r="9" spans="1:10" x14ac:dyDescent="0.3">
      <c r="A9" s="56" t="s">
        <v>91</v>
      </c>
      <c r="B9" s="61">
        <v>0</v>
      </c>
      <c r="C9" s="58">
        <v>6042.06</v>
      </c>
      <c r="D9" s="61">
        <v>5212.9399999999996</v>
      </c>
      <c r="E9" s="58">
        <v>829.12</v>
      </c>
      <c r="F9" s="27"/>
      <c r="G9" s="13"/>
      <c r="H9" s="13"/>
      <c r="I9" s="14"/>
      <c r="J9" s="6"/>
    </row>
    <row r="10" spans="1:10" x14ac:dyDescent="0.3">
      <c r="A10" s="56" t="s">
        <v>31</v>
      </c>
      <c r="B10" s="61">
        <v>21639.279999999999</v>
      </c>
      <c r="C10" s="58">
        <v>0</v>
      </c>
      <c r="D10" s="61">
        <v>4533.08</v>
      </c>
      <c r="E10" s="58">
        <v>17106.2</v>
      </c>
      <c r="F10" s="27"/>
      <c r="G10" s="13"/>
      <c r="H10" s="13"/>
      <c r="I10" s="14"/>
      <c r="J10" s="6"/>
    </row>
    <row r="11" spans="1:10" x14ac:dyDescent="0.3">
      <c r="A11" s="56" t="s">
        <v>32</v>
      </c>
      <c r="B11" s="61">
        <v>122067.01</v>
      </c>
      <c r="C11" s="58">
        <v>807243.03</v>
      </c>
      <c r="D11" s="61">
        <v>794218.55</v>
      </c>
      <c r="E11" s="58">
        <v>135091.49</v>
      </c>
      <c r="F11" s="27"/>
      <c r="G11" s="13"/>
      <c r="H11" s="13"/>
      <c r="I11" s="14"/>
      <c r="J11" s="6"/>
    </row>
    <row r="12" spans="1:10" x14ac:dyDescent="0.3">
      <c r="A12" s="56" t="s">
        <v>33</v>
      </c>
      <c r="B12" s="61">
        <v>238631.81</v>
      </c>
      <c r="C12" s="58">
        <v>393049.02</v>
      </c>
      <c r="D12" s="61">
        <v>529936.14</v>
      </c>
      <c r="E12" s="58">
        <v>101744.69</v>
      </c>
      <c r="F12" s="27"/>
      <c r="J12" s="6"/>
    </row>
    <row r="13" spans="1:10" x14ac:dyDescent="0.3">
      <c r="A13" s="56" t="s">
        <v>34</v>
      </c>
      <c r="B13" s="63">
        <v>1631.3</v>
      </c>
      <c r="C13" s="58">
        <v>8727.33</v>
      </c>
      <c r="D13" s="63">
        <v>8835.34</v>
      </c>
      <c r="E13" s="58">
        <v>1523.29</v>
      </c>
      <c r="F13" s="27"/>
      <c r="J13" s="6"/>
    </row>
    <row r="14" spans="1:10" x14ac:dyDescent="0.3">
      <c r="A14" s="56" t="s">
        <v>35</v>
      </c>
      <c r="B14" s="61">
        <v>7337.12</v>
      </c>
      <c r="C14" s="58">
        <v>48334.32</v>
      </c>
      <c r="D14" s="61">
        <v>47556.84</v>
      </c>
      <c r="E14" s="58">
        <v>8114.6</v>
      </c>
      <c r="F14" s="27"/>
      <c r="J14" s="6"/>
    </row>
    <row r="15" spans="1:10" x14ac:dyDescent="0.3">
      <c r="A15" s="56" t="s">
        <v>36</v>
      </c>
      <c r="B15" s="61">
        <v>92110.720000000001</v>
      </c>
      <c r="C15" s="58">
        <v>429634.83</v>
      </c>
      <c r="D15" s="61">
        <v>444403.87</v>
      </c>
      <c r="E15" s="58">
        <v>77341.679999999993</v>
      </c>
      <c r="F15" s="27"/>
      <c r="J15" s="6"/>
    </row>
    <row r="16" spans="1:10" x14ac:dyDescent="0.3">
      <c r="A16" s="56" t="s">
        <v>37</v>
      </c>
      <c r="B16" s="61">
        <v>69287.22</v>
      </c>
      <c r="C16" s="58">
        <v>423258.81</v>
      </c>
      <c r="D16" s="61">
        <v>420654.48</v>
      </c>
      <c r="E16" s="58">
        <v>71891.55</v>
      </c>
      <c r="F16" s="27"/>
      <c r="J16" s="6"/>
    </row>
    <row r="17" spans="1:10" x14ac:dyDescent="0.3">
      <c r="A17" s="56" t="s">
        <v>38</v>
      </c>
      <c r="B17" s="61">
        <v>79680.490000000005</v>
      </c>
      <c r="C17" s="58">
        <v>343709.76</v>
      </c>
      <c r="D17" s="61">
        <v>360314.46</v>
      </c>
      <c r="E17" s="58">
        <v>63075.79</v>
      </c>
      <c r="F17" s="27"/>
      <c r="J17" s="6"/>
    </row>
    <row r="18" spans="1:10" x14ac:dyDescent="0.3">
      <c r="A18" s="56" t="s">
        <v>53</v>
      </c>
      <c r="B18" s="61">
        <v>14017.63</v>
      </c>
      <c r="C18" s="58">
        <v>24838.14</v>
      </c>
      <c r="D18" s="61">
        <v>33244.36</v>
      </c>
      <c r="E18" s="58">
        <v>5611.41</v>
      </c>
      <c r="F18" s="27"/>
      <c r="J18" s="6"/>
    </row>
    <row r="19" spans="1:10" x14ac:dyDescent="0.3">
      <c r="A19" s="56" t="s">
        <v>39</v>
      </c>
      <c r="B19" s="61">
        <v>182.73</v>
      </c>
      <c r="C19" s="58">
        <v>0</v>
      </c>
      <c r="D19" s="61">
        <v>45.19</v>
      </c>
      <c r="E19" s="58">
        <v>137.54</v>
      </c>
      <c r="F19" s="27"/>
      <c r="J19" s="6"/>
    </row>
    <row r="20" spans="1:10" x14ac:dyDescent="0.3">
      <c r="A20" s="56" t="s">
        <v>40</v>
      </c>
      <c r="B20" s="61">
        <v>0.04</v>
      </c>
      <c r="C20" s="58">
        <v>0</v>
      </c>
      <c r="D20" s="61">
        <v>0.01</v>
      </c>
      <c r="E20" s="58">
        <v>0.03</v>
      </c>
      <c r="F20" s="27"/>
      <c r="J20" s="6"/>
    </row>
    <row r="21" spans="1:10" x14ac:dyDescent="0.3">
      <c r="A21" s="56" t="s">
        <v>3</v>
      </c>
      <c r="B21" s="61">
        <v>917677.7</v>
      </c>
      <c r="C21" s="58">
        <v>3813404.56</v>
      </c>
      <c r="D21" s="61">
        <v>3570678.52</v>
      </c>
      <c r="E21" s="58">
        <v>1160403.74</v>
      </c>
      <c r="F21" s="27"/>
      <c r="J21" s="6"/>
    </row>
    <row r="22" spans="1:10" x14ac:dyDescent="0.3">
      <c r="A22" s="56" t="s">
        <v>41</v>
      </c>
      <c r="B22" s="61">
        <v>140646.59</v>
      </c>
      <c r="C22" s="58">
        <v>555391.43000000005</v>
      </c>
      <c r="D22" s="61">
        <v>526487.18000000005</v>
      </c>
      <c r="E22" s="58">
        <v>169550.84</v>
      </c>
      <c r="F22" s="27"/>
      <c r="J22" s="6"/>
    </row>
    <row r="23" spans="1:10" x14ac:dyDescent="0.3">
      <c r="A23" s="56" t="s">
        <v>42</v>
      </c>
      <c r="B23" s="61">
        <v>4528.63</v>
      </c>
      <c r="C23" s="58">
        <v>0</v>
      </c>
      <c r="D23" s="59">
        <v>1060.1400000000001</v>
      </c>
      <c r="E23" s="58">
        <v>3468.49</v>
      </c>
      <c r="F23" s="27"/>
      <c r="J23" s="6"/>
    </row>
    <row r="24" spans="1:10" x14ac:dyDescent="0.3">
      <c r="A24" s="56" t="s">
        <v>4</v>
      </c>
      <c r="B24" s="59">
        <v>222106.02</v>
      </c>
      <c r="C24" s="58">
        <v>862827.95</v>
      </c>
      <c r="D24" s="59">
        <v>835210.23999999999</v>
      </c>
      <c r="E24" s="58">
        <v>249723.73</v>
      </c>
      <c r="F24" s="27"/>
      <c r="G24" s="9"/>
      <c r="H24" s="9"/>
      <c r="I24" s="10"/>
      <c r="J24" s="6"/>
    </row>
    <row r="25" spans="1:10" x14ac:dyDescent="0.3">
      <c r="A25" s="56" t="s">
        <v>43</v>
      </c>
      <c r="B25" s="59">
        <v>178544.88</v>
      </c>
      <c r="C25" s="58">
        <v>939491.64</v>
      </c>
      <c r="D25" s="59">
        <v>949874.31</v>
      </c>
      <c r="E25" s="58">
        <v>168162.21</v>
      </c>
      <c r="F25" s="27"/>
      <c r="G25" s="9"/>
      <c r="H25" s="9"/>
      <c r="I25" s="9"/>
      <c r="J25" s="6"/>
    </row>
    <row r="26" spans="1:10" x14ac:dyDescent="0.3">
      <c r="A26" s="56" t="s">
        <v>44</v>
      </c>
      <c r="B26" s="59">
        <v>34297.550000000003</v>
      </c>
      <c r="C26" s="58">
        <v>224887.35</v>
      </c>
      <c r="D26" s="59">
        <v>220854.15</v>
      </c>
      <c r="E26" s="58">
        <v>38330.75</v>
      </c>
      <c r="F26" s="27"/>
      <c r="G26" s="13"/>
      <c r="H26" s="13"/>
      <c r="I26" s="14"/>
      <c r="J26" s="6"/>
    </row>
    <row r="27" spans="1:10" x14ac:dyDescent="0.3">
      <c r="A27" s="56" t="s">
        <v>45</v>
      </c>
      <c r="B27" s="59">
        <v>15143.42</v>
      </c>
      <c r="C27" s="58">
        <v>101109.75</v>
      </c>
      <c r="D27" s="59">
        <v>100395.96</v>
      </c>
      <c r="E27" s="58">
        <v>15857.21</v>
      </c>
      <c r="F27" s="27"/>
      <c r="G27" s="13"/>
      <c r="H27" s="13"/>
      <c r="I27" s="14"/>
      <c r="J27" s="6"/>
    </row>
    <row r="28" spans="1:10" x14ac:dyDescent="0.3">
      <c r="A28" s="56" t="s">
        <v>46</v>
      </c>
      <c r="B28" s="59">
        <v>348.07</v>
      </c>
      <c r="C28" s="58">
        <v>0</v>
      </c>
      <c r="D28" s="59">
        <v>63.9</v>
      </c>
      <c r="E28" s="58">
        <v>284.17</v>
      </c>
      <c r="F28" s="27"/>
      <c r="G28" s="13"/>
      <c r="H28" s="13"/>
      <c r="I28" s="13"/>
      <c r="J28" s="6"/>
    </row>
    <row r="29" spans="1:10" x14ac:dyDescent="0.3">
      <c r="A29" s="56" t="s">
        <v>2</v>
      </c>
      <c r="B29" s="59">
        <v>40350.14</v>
      </c>
      <c r="C29" s="58">
        <v>261808.69</v>
      </c>
      <c r="D29" s="59">
        <v>273269.92</v>
      </c>
      <c r="E29" s="58">
        <v>28888.91</v>
      </c>
      <c r="F29" s="27"/>
      <c r="G29" s="13"/>
      <c r="H29" s="13"/>
      <c r="I29" s="14"/>
      <c r="J29" s="6"/>
    </row>
    <row r="30" spans="1:10" x14ac:dyDescent="0.3">
      <c r="A30" s="56" t="s">
        <v>47</v>
      </c>
      <c r="B30" s="64">
        <v>339472.39</v>
      </c>
      <c r="C30" s="58">
        <v>1231275.1599999999</v>
      </c>
      <c r="D30" s="64">
        <v>1189648.3899999999</v>
      </c>
      <c r="E30" s="58">
        <v>381099.16</v>
      </c>
      <c r="F30" s="27"/>
      <c r="G30" s="13"/>
      <c r="H30" s="13"/>
      <c r="I30" s="14"/>
      <c r="J30" s="6"/>
    </row>
    <row r="31" spans="1:10" x14ac:dyDescent="0.3">
      <c r="A31" s="56" t="s">
        <v>48</v>
      </c>
      <c r="B31" s="59">
        <v>2379.8200000000002</v>
      </c>
      <c r="C31" s="58">
        <v>0</v>
      </c>
      <c r="D31" s="59">
        <v>570.77</v>
      </c>
      <c r="E31" s="58">
        <v>1809.05</v>
      </c>
      <c r="F31" s="27"/>
      <c r="G31" s="9"/>
      <c r="H31" s="9"/>
      <c r="I31" s="9"/>
      <c r="J31" s="6"/>
    </row>
    <row r="32" spans="1:10" x14ac:dyDescent="0.3">
      <c r="A32" s="56" t="s">
        <v>92</v>
      </c>
      <c r="B32" s="59">
        <v>0</v>
      </c>
      <c r="C32" s="58">
        <v>528655.26</v>
      </c>
      <c r="D32" s="59">
        <v>444081.35</v>
      </c>
      <c r="E32" s="58">
        <v>84573.91</v>
      </c>
      <c r="F32" s="27"/>
      <c r="G32" s="13"/>
      <c r="H32" s="13"/>
      <c r="I32" s="13"/>
      <c r="J32" s="6"/>
    </row>
    <row r="33" spans="1:10" x14ac:dyDescent="0.3">
      <c r="A33" s="56" t="s">
        <v>93</v>
      </c>
      <c r="B33" s="59">
        <v>0</v>
      </c>
      <c r="C33" s="58">
        <v>155071.35</v>
      </c>
      <c r="D33" s="59">
        <v>130263.16</v>
      </c>
      <c r="E33" s="58">
        <v>24808.19</v>
      </c>
      <c r="F33" s="27"/>
      <c r="G33" s="10"/>
      <c r="H33" s="10"/>
      <c r="I33" s="10"/>
      <c r="J33" s="6"/>
    </row>
    <row r="34" spans="1:10" x14ac:dyDescent="0.3">
      <c r="A34" s="56" t="s">
        <v>49</v>
      </c>
      <c r="B34" s="59">
        <v>104106.72</v>
      </c>
      <c r="C34" s="58">
        <v>679773.74</v>
      </c>
      <c r="D34" s="59">
        <v>667734.69999999995</v>
      </c>
      <c r="E34" s="58">
        <v>116145.76</v>
      </c>
      <c r="F34" s="27"/>
    </row>
    <row r="35" spans="1:10" x14ac:dyDescent="0.3">
      <c r="A35" s="56" t="s">
        <v>50</v>
      </c>
      <c r="B35" s="58">
        <v>80231.350000000006</v>
      </c>
      <c r="C35" s="58">
        <v>89683.1</v>
      </c>
      <c r="D35" s="58">
        <v>32895.21</v>
      </c>
      <c r="E35" s="58">
        <v>137019.24</v>
      </c>
      <c r="F35" s="27"/>
    </row>
    <row r="36" spans="1:10" x14ac:dyDescent="0.3">
      <c r="A36" s="56" t="s">
        <v>94</v>
      </c>
      <c r="B36" s="58">
        <v>0</v>
      </c>
      <c r="C36" s="58">
        <v>11924.29</v>
      </c>
      <c r="D36" s="58">
        <v>6406.5</v>
      </c>
      <c r="E36" s="58">
        <v>5517.79</v>
      </c>
      <c r="F36" s="27"/>
    </row>
    <row r="37" spans="1:10" x14ac:dyDescent="0.3">
      <c r="A37" s="56" t="s">
        <v>95</v>
      </c>
      <c r="B37" s="58">
        <v>0</v>
      </c>
      <c r="C37" s="58">
        <v>37310.230000000003</v>
      </c>
      <c r="D37" s="58">
        <v>20099.240000000002</v>
      </c>
      <c r="E37" s="58">
        <v>17210.990000000002</v>
      </c>
      <c r="F37" s="27"/>
    </row>
    <row r="38" spans="1:10" x14ac:dyDescent="0.3">
      <c r="A38" s="66" t="s">
        <v>51</v>
      </c>
      <c r="B38" s="58">
        <v>2726418.63</v>
      </c>
      <c r="C38" s="58">
        <v>12889757.050000001</v>
      </c>
      <c r="D38" s="58">
        <v>12405687.890000001</v>
      </c>
      <c r="E38" s="58">
        <v>3210487.79</v>
      </c>
      <c r="F38" s="27"/>
    </row>
  </sheetData>
  <mergeCells count="5">
    <mergeCell ref="A1:F1"/>
    <mergeCell ref="A2:A3"/>
    <mergeCell ref="B2:B3"/>
    <mergeCell ref="C2:C3"/>
    <mergeCell ref="D2:D3"/>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38"/>
  <sheetViews>
    <sheetView tabSelected="1" topLeftCell="A7" workbookViewId="0">
      <selection activeCell="F20" sqref="F20"/>
    </sheetView>
  </sheetViews>
  <sheetFormatPr defaultColWidth="18" defaultRowHeight="14.4" x14ac:dyDescent="0.3"/>
  <cols>
    <col min="1" max="1" width="41.88671875" style="18" customWidth="1"/>
    <col min="2" max="2" width="14.5546875" style="12" customWidth="1"/>
    <col min="3" max="3" width="15.6640625" style="17" customWidth="1"/>
    <col min="4" max="4" width="14.33203125" style="17" customWidth="1"/>
    <col min="5" max="5" width="14" style="17" customWidth="1"/>
    <col min="6" max="6" width="15" style="17" customWidth="1"/>
    <col min="7" max="9" width="18" style="17"/>
    <col min="10" max="16384" width="18" style="16"/>
  </cols>
  <sheetData>
    <row r="1" spans="1:10" ht="36" customHeight="1" thickBot="1" x14ac:dyDescent="0.35">
      <c r="A1" s="172" t="s">
        <v>128</v>
      </c>
      <c r="B1" s="173"/>
      <c r="C1" s="173"/>
      <c r="D1" s="173"/>
      <c r="E1" s="173"/>
      <c r="F1" s="173"/>
      <c r="G1" s="15"/>
      <c r="H1" s="15"/>
      <c r="I1" s="15"/>
      <c r="J1" s="6"/>
    </row>
    <row r="2" spans="1:10" ht="57" customHeight="1" x14ac:dyDescent="0.3">
      <c r="A2" s="174" t="s">
        <v>29</v>
      </c>
      <c r="B2" s="176" t="s">
        <v>122</v>
      </c>
      <c r="C2" s="176" t="s">
        <v>123</v>
      </c>
      <c r="D2" s="178" t="s">
        <v>124</v>
      </c>
      <c r="E2" s="180" t="s">
        <v>105</v>
      </c>
      <c r="F2" s="182" t="s">
        <v>138</v>
      </c>
      <c r="G2" s="13"/>
      <c r="H2" s="13"/>
      <c r="I2" s="13"/>
      <c r="J2" s="6"/>
    </row>
    <row r="3" spans="1:10" ht="31.5" customHeight="1" x14ac:dyDescent="0.3">
      <c r="A3" s="175"/>
      <c r="B3" s="177"/>
      <c r="C3" s="177"/>
      <c r="D3" s="179"/>
      <c r="E3" s="181"/>
      <c r="F3" s="183"/>
      <c r="G3" s="7"/>
      <c r="H3" s="7"/>
      <c r="I3" s="7"/>
      <c r="J3" s="6"/>
    </row>
    <row r="4" spans="1:10" ht="17.25" customHeight="1" x14ac:dyDescent="0.3">
      <c r="A4" s="83" t="s">
        <v>106</v>
      </c>
      <c r="B4" s="78"/>
      <c r="C4" s="78"/>
      <c r="D4" s="78"/>
      <c r="E4" s="79"/>
      <c r="F4" s="119"/>
      <c r="G4" s="7"/>
      <c r="H4" s="7"/>
      <c r="I4" s="7"/>
      <c r="J4" s="6"/>
    </row>
    <row r="5" spans="1:10" ht="24" customHeight="1" x14ac:dyDescent="0.3">
      <c r="A5" s="84" t="s">
        <v>88</v>
      </c>
      <c r="B5" s="80">
        <v>0</v>
      </c>
      <c r="C5" s="112">
        <v>64887.68</v>
      </c>
      <c r="D5" s="109">
        <v>49022</v>
      </c>
      <c r="E5" s="80">
        <f t="shared" ref="E5:E25" si="0">B5+C5-D5</f>
        <v>15865.68</v>
      </c>
      <c r="F5" s="120">
        <v>12381.41</v>
      </c>
      <c r="G5" s="9"/>
      <c r="H5" s="9"/>
      <c r="I5" s="10"/>
      <c r="J5" s="6"/>
    </row>
    <row r="6" spans="1:10" ht="24" customHeight="1" x14ac:dyDescent="0.3">
      <c r="A6" s="84" t="s">
        <v>89</v>
      </c>
      <c r="B6" s="80">
        <v>0</v>
      </c>
      <c r="C6" s="112">
        <v>4923.08</v>
      </c>
      <c r="D6" s="109">
        <v>3718.59</v>
      </c>
      <c r="E6" s="80">
        <f t="shared" si="0"/>
        <v>1204.4899999999998</v>
      </c>
      <c r="F6" s="184">
        <v>10504.91</v>
      </c>
      <c r="G6" s="11"/>
      <c r="H6" s="9"/>
      <c r="I6" s="9"/>
      <c r="J6" s="6"/>
    </row>
    <row r="7" spans="1:10" ht="24" customHeight="1" x14ac:dyDescent="0.3">
      <c r="A7" s="84" t="s">
        <v>90</v>
      </c>
      <c r="B7" s="80">
        <v>0</v>
      </c>
      <c r="C7" s="112">
        <v>4923.08</v>
      </c>
      <c r="D7" s="109">
        <v>3718.59</v>
      </c>
      <c r="E7" s="80">
        <f t="shared" si="0"/>
        <v>1204.4899999999998</v>
      </c>
      <c r="F7" s="185"/>
      <c r="J7" s="6"/>
    </row>
    <row r="8" spans="1:10" ht="24" customHeight="1" x14ac:dyDescent="0.3">
      <c r="A8" s="84" t="s">
        <v>91</v>
      </c>
      <c r="B8" s="80">
        <v>0</v>
      </c>
      <c r="C8" s="112">
        <v>2239.36</v>
      </c>
      <c r="D8" s="109">
        <v>1691.07</v>
      </c>
      <c r="E8" s="80">
        <f t="shared" si="0"/>
        <v>548.29000000000019</v>
      </c>
      <c r="F8" s="186"/>
      <c r="G8" s="13"/>
      <c r="H8" s="13"/>
      <c r="I8" s="14"/>
      <c r="J8" s="6"/>
    </row>
    <row r="9" spans="1:10" ht="24" customHeight="1" x14ac:dyDescent="0.3">
      <c r="A9" s="84" t="s">
        <v>136</v>
      </c>
      <c r="B9" s="80">
        <v>0</v>
      </c>
      <c r="C9" s="112">
        <v>10292.36</v>
      </c>
      <c r="D9" s="109">
        <v>7784.66</v>
      </c>
      <c r="E9" s="80">
        <f t="shared" si="0"/>
        <v>2507.7000000000007</v>
      </c>
      <c r="F9" s="121">
        <v>0</v>
      </c>
      <c r="G9" s="13"/>
      <c r="H9" s="13"/>
      <c r="I9" s="14"/>
      <c r="J9" s="6"/>
    </row>
    <row r="10" spans="1:10" ht="24" customHeight="1" x14ac:dyDescent="0.3">
      <c r="A10" s="84" t="s">
        <v>32</v>
      </c>
      <c r="B10" s="80">
        <v>0</v>
      </c>
      <c r="C10" s="112">
        <v>245671.08</v>
      </c>
      <c r="D10" s="109">
        <v>185604.78</v>
      </c>
      <c r="E10" s="80">
        <f t="shared" si="0"/>
        <v>60066.299999999988</v>
      </c>
      <c r="F10" s="120">
        <v>245671.08</v>
      </c>
      <c r="J10" s="6"/>
    </row>
    <row r="11" spans="1:10" ht="24" customHeight="1" x14ac:dyDescent="0.3">
      <c r="A11" s="84" t="s">
        <v>33</v>
      </c>
      <c r="B11" s="80">
        <v>0</v>
      </c>
      <c r="C11" s="112">
        <v>481051.52</v>
      </c>
      <c r="D11" s="109">
        <v>363435.48</v>
      </c>
      <c r="E11" s="80">
        <f t="shared" si="0"/>
        <v>117616.04000000004</v>
      </c>
      <c r="F11" s="120">
        <v>481051.52</v>
      </c>
      <c r="J11" s="6"/>
    </row>
    <row r="12" spans="1:10" ht="24" customHeight="1" x14ac:dyDescent="0.3">
      <c r="A12" s="84" t="s">
        <v>34</v>
      </c>
      <c r="B12" s="80">
        <v>0</v>
      </c>
      <c r="C12" s="113">
        <v>3580</v>
      </c>
      <c r="D12" s="105">
        <v>2703.99</v>
      </c>
      <c r="E12" s="80">
        <f t="shared" si="0"/>
        <v>876.01000000000022</v>
      </c>
      <c r="F12" s="120">
        <v>0</v>
      </c>
      <c r="J12" s="6"/>
    </row>
    <row r="13" spans="1:10" ht="24" customHeight="1" x14ac:dyDescent="0.3">
      <c r="A13" s="84" t="s">
        <v>35</v>
      </c>
      <c r="B13" s="80">
        <v>0</v>
      </c>
      <c r="C13" s="114">
        <v>16109.72</v>
      </c>
      <c r="D13" s="105">
        <v>12170.27</v>
      </c>
      <c r="E13" s="80">
        <f t="shared" si="0"/>
        <v>3939.4499999999989</v>
      </c>
      <c r="F13" s="120">
        <v>16109.72</v>
      </c>
      <c r="J13" s="6"/>
    </row>
    <row r="14" spans="1:10" ht="24" customHeight="1" x14ac:dyDescent="0.3">
      <c r="A14" s="84" t="s">
        <v>36</v>
      </c>
      <c r="B14" s="80">
        <v>0</v>
      </c>
      <c r="C14" s="114">
        <v>201817.8</v>
      </c>
      <c r="D14" s="105">
        <v>152473.31</v>
      </c>
      <c r="E14" s="80">
        <f t="shared" si="0"/>
        <v>49344.489999999991</v>
      </c>
      <c r="F14" s="120">
        <v>201817.8</v>
      </c>
      <c r="J14" s="6"/>
    </row>
    <row r="15" spans="1:10" ht="24" customHeight="1" x14ac:dyDescent="0.3">
      <c r="A15" s="84" t="s">
        <v>37</v>
      </c>
      <c r="B15" s="80">
        <v>0</v>
      </c>
      <c r="C15" s="114">
        <v>170940.32</v>
      </c>
      <c r="D15" s="105">
        <v>129145.46</v>
      </c>
      <c r="E15" s="80">
        <f t="shared" si="0"/>
        <v>41794.86</v>
      </c>
      <c r="F15" s="120">
        <v>170940.32</v>
      </c>
      <c r="J15" s="6"/>
    </row>
    <row r="16" spans="1:10" ht="24" customHeight="1" x14ac:dyDescent="0.3">
      <c r="A16" s="84" t="s">
        <v>38</v>
      </c>
      <c r="B16" s="80">
        <v>0</v>
      </c>
      <c r="C16" s="114">
        <v>158410.6</v>
      </c>
      <c r="D16" s="105">
        <v>119679.09</v>
      </c>
      <c r="E16" s="80">
        <f t="shared" si="0"/>
        <v>38731.510000000009</v>
      </c>
      <c r="F16" s="120">
        <v>158410.6</v>
      </c>
      <c r="J16" s="6"/>
    </row>
    <row r="17" spans="1:12" ht="24.75" customHeight="1" x14ac:dyDescent="0.3">
      <c r="A17" s="84" t="s">
        <v>43</v>
      </c>
      <c r="B17" s="80">
        <v>0</v>
      </c>
      <c r="C17" s="114">
        <v>298475.24</v>
      </c>
      <c r="D17" s="105">
        <v>225498.48</v>
      </c>
      <c r="E17" s="80">
        <f t="shared" si="0"/>
        <v>72976.75999999998</v>
      </c>
      <c r="F17" s="120">
        <v>271350.90999999997</v>
      </c>
    </row>
    <row r="18" spans="1:12" ht="24.75" customHeight="1" x14ac:dyDescent="0.3">
      <c r="A18" s="84" t="s">
        <v>44</v>
      </c>
      <c r="B18" s="80">
        <v>0</v>
      </c>
      <c r="C18" s="114">
        <v>67571.399999999994</v>
      </c>
      <c r="D18" s="105">
        <v>51049.61</v>
      </c>
      <c r="E18" s="80">
        <f t="shared" si="0"/>
        <v>16521.789999999994</v>
      </c>
      <c r="F18" s="187">
        <v>110830.67</v>
      </c>
    </row>
    <row r="19" spans="1:12" ht="24.75" customHeight="1" x14ac:dyDescent="0.3">
      <c r="A19" s="84" t="s">
        <v>45</v>
      </c>
      <c r="B19" s="80">
        <v>0</v>
      </c>
      <c r="C19" s="104">
        <v>35348.160000000003</v>
      </c>
      <c r="D19" s="105">
        <v>26331.66</v>
      </c>
      <c r="E19" s="80">
        <f t="shared" si="0"/>
        <v>9016.5000000000036</v>
      </c>
      <c r="F19" s="188"/>
    </row>
    <row r="20" spans="1:12" ht="24.75" customHeight="1" x14ac:dyDescent="0.3">
      <c r="A20" s="84" t="s">
        <v>137</v>
      </c>
      <c r="B20" s="80">
        <v>0</v>
      </c>
      <c r="C20" s="80">
        <v>88602.72</v>
      </c>
      <c r="D20" s="80">
        <v>66939.83</v>
      </c>
      <c r="E20" s="80">
        <f t="shared" si="0"/>
        <v>21662.89</v>
      </c>
      <c r="F20" s="122">
        <v>517943.21</v>
      </c>
      <c r="H20" s="115"/>
      <c r="I20" s="115"/>
      <c r="J20" s="115"/>
      <c r="K20" s="115"/>
      <c r="L20" s="115"/>
    </row>
    <row r="21" spans="1:12" ht="24.75" customHeight="1" x14ac:dyDescent="0.3">
      <c r="A21" s="84" t="s">
        <v>49</v>
      </c>
      <c r="B21" s="80">
        <v>0</v>
      </c>
      <c r="C21" s="104">
        <v>180785</v>
      </c>
      <c r="D21" s="105">
        <v>136582.85999999999</v>
      </c>
      <c r="E21" s="80">
        <f t="shared" si="0"/>
        <v>44202.140000000014</v>
      </c>
      <c r="F21" s="123">
        <v>180785</v>
      </c>
    </row>
    <row r="22" spans="1:12" ht="24.75" customHeight="1" x14ac:dyDescent="0.3">
      <c r="A22" s="85" t="s">
        <v>109</v>
      </c>
      <c r="B22" s="80">
        <v>0</v>
      </c>
      <c r="C22" s="104">
        <v>18347.72</v>
      </c>
      <c r="D22" s="105">
        <v>13860.98</v>
      </c>
      <c r="E22" s="80">
        <f t="shared" si="0"/>
        <v>4486.7400000000016</v>
      </c>
      <c r="F22" s="123">
        <v>0</v>
      </c>
    </row>
    <row r="23" spans="1:12" ht="24.75" customHeight="1" x14ac:dyDescent="0.3">
      <c r="A23" s="85" t="s">
        <v>110</v>
      </c>
      <c r="B23" s="80">
        <v>0</v>
      </c>
      <c r="C23" s="104">
        <v>5369.76</v>
      </c>
      <c r="D23" s="105">
        <v>4056.32</v>
      </c>
      <c r="E23" s="80">
        <f t="shared" si="0"/>
        <v>1313.44</v>
      </c>
      <c r="F23" s="123">
        <v>0</v>
      </c>
    </row>
    <row r="24" spans="1:12" ht="24.75" customHeight="1" x14ac:dyDescent="0.3">
      <c r="A24" s="86" t="s">
        <v>111</v>
      </c>
      <c r="B24" s="80">
        <v>0</v>
      </c>
      <c r="C24" s="104">
        <v>10292.36</v>
      </c>
      <c r="D24" s="105">
        <v>7775.14</v>
      </c>
      <c r="E24" s="80">
        <f t="shared" si="0"/>
        <v>2517.2200000000003</v>
      </c>
      <c r="F24" s="123">
        <v>0</v>
      </c>
    </row>
    <row r="25" spans="1:12" ht="24.75" customHeight="1" x14ac:dyDescent="0.3">
      <c r="A25" s="85" t="s">
        <v>112</v>
      </c>
      <c r="B25" s="80">
        <v>0</v>
      </c>
      <c r="C25" s="116">
        <v>62648.32</v>
      </c>
      <c r="D25" s="109">
        <v>47330.37</v>
      </c>
      <c r="E25" s="80">
        <f t="shared" si="0"/>
        <v>15317.949999999997</v>
      </c>
      <c r="F25" s="123">
        <v>45890.8</v>
      </c>
    </row>
    <row r="26" spans="1:12" ht="24.75" customHeight="1" x14ac:dyDescent="0.3">
      <c r="A26" s="87" t="s">
        <v>107</v>
      </c>
      <c r="B26" s="82">
        <f>SUM(B5:B25)</f>
        <v>0</v>
      </c>
      <c r="C26" s="82">
        <f>SUM(C5:C25)</f>
        <v>2132287.2799999998</v>
      </c>
      <c r="D26" s="82">
        <f>SUM(D5:D25)</f>
        <v>1610572.54</v>
      </c>
      <c r="E26" s="82">
        <f>SUM(E5:E25)</f>
        <v>521714.74000000005</v>
      </c>
      <c r="F26" s="124"/>
    </row>
    <row r="27" spans="1:12" ht="22.5" customHeight="1" x14ac:dyDescent="0.3">
      <c r="A27" s="88" t="s">
        <v>108</v>
      </c>
      <c r="B27" s="81">
        <v>0</v>
      </c>
      <c r="C27" s="81">
        <v>107539.95</v>
      </c>
      <c r="D27" s="81">
        <v>91545.61</v>
      </c>
      <c r="E27" s="81">
        <f>B27+C27-D27</f>
        <v>15994.339999999997</v>
      </c>
      <c r="F27" s="118"/>
    </row>
    <row r="28" spans="1:12" ht="18.75" customHeight="1" thickBot="1" x14ac:dyDescent="0.35">
      <c r="A28" s="89" t="s">
        <v>51</v>
      </c>
      <c r="B28" s="90">
        <f>B26+B27</f>
        <v>0</v>
      </c>
      <c r="C28" s="90">
        <f>C26+C27</f>
        <v>2239827.23</v>
      </c>
      <c r="D28" s="90">
        <f>D26+D27</f>
        <v>1702118.1500000001</v>
      </c>
      <c r="E28" s="90">
        <f>E26+E27</f>
        <v>537709.08000000007</v>
      </c>
      <c r="F28" s="91">
        <f>SUM(F5:F25)</f>
        <v>2423687.9499999997</v>
      </c>
    </row>
    <row r="29" spans="1:12" ht="39.75" customHeight="1" x14ac:dyDescent="0.3">
      <c r="A29" s="171" t="s">
        <v>120</v>
      </c>
      <c r="B29" s="171"/>
      <c r="C29" s="171"/>
      <c r="D29" s="171"/>
      <c r="E29" s="171"/>
      <c r="F29" s="171"/>
    </row>
    <row r="30" spans="1:12" x14ac:dyDescent="0.3">
      <c r="A30" s="17"/>
      <c r="B30" s="73"/>
    </row>
    <row r="31" spans="1:12" x14ac:dyDescent="0.3">
      <c r="A31" s="17"/>
      <c r="B31" s="73"/>
    </row>
    <row r="32" spans="1:12" x14ac:dyDescent="0.3">
      <c r="A32" s="17"/>
      <c r="B32" s="73"/>
    </row>
    <row r="33" spans="1:5" x14ac:dyDescent="0.3">
      <c r="A33" s="17"/>
      <c r="B33" s="73"/>
    </row>
    <row r="34" spans="1:5" x14ac:dyDescent="0.3">
      <c r="A34" s="17"/>
      <c r="B34" s="73"/>
    </row>
    <row r="35" spans="1:5" x14ac:dyDescent="0.3">
      <c r="A35" s="17"/>
      <c r="B35" s="73"/>
    </row>
    <row r="36" spans="1:5" x14ac:dyDescent="0.3">
      <c r="A36" s="17"/>
      <c r="B36" s="73"/>
      <c r="C36" s="73"/>
      <c r="D36" s="73"/>
      <c r="E36" s="73"/>
    </row>
    <row r="37" spans="1:5" x14ac:dyDescent="0.3">
      <c r="A37" s="17"/>
      <c r="B37" s="73"/>
      <c r="C37" s="117"/>
      <c r="D37" s="117"/>
      <c r="E37" s="117"/>
    </row>
    <row r="38" spans="1:5" x14ac:dyDescent="0.3">
      <c r="A38" s="17"/>
      <c r="B38" s="73"/>
    </row>
  </sheetData>
  <mergeCells count="10">
    <mergeCell ref="A29:F29"/>
    <mergeCell ref="A1:F1"/>
    <mergeCell ref="A2:A3"/>
    <mergeCell ref="B2:B3"/>
    <mergeCell ref="C2:C3"/>
    <mergeCell ref="D2:D3"/>
    <mergeCell ref="E2:E3"/>
    <mergeCell ref="F2:F3"/>
    <mergeCell ref="F6:F8"/>
    <mergeCell ref="F18:F19"/>
  </mergeCells>
  <pageMargins left="0.51181102362204722" right="0.11811023622047245" top="0.74803149606299213" bottom="0.74803149606299213" header="0.31496062992125984" footer="0.31496062992125984"/>
  <pageSetup paperSize="9" scale="77" orientation="portrait" horizontalDpi="180" verticalDpi="180"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SheetLayoutView="96" workbookViewId="0">
      <selection activeCell="I19" sqref="I19"/>
    </sheetView>
  </sheetViews>
  <sheetFormatPr defaultColWidth="15.33203125" defaultRowHeight="13.8" x14ac:dyDescent="0.25"/>
  <cols>
    <col min="1" max="1" width="4.33203125" style="51" customWidth="1"/>
    <col min="2" max="2" width="24.5546875" style="52" customWidth="1"/>
    <col min="3" max="3" width="12.44140625" style="53" customWidth="1"/>
    <col min="4" max="7" width="12.44140625" style="54" customWidth="1"/>
    <col min="8" max="16384" width="15.33203125" style="36"/>
  </cols>
  <sheetData>
    <row r="1" spans="1:7" ht="48.75" customHeight="1" x14ac:dyDescent="0.25">
      <c r="A1" s="35"/>
      <c r="B1" s="194" t="s">
        <v>129</v>
      </c>
      <c r="C1" s="194"/>
      <c r="D1" s="194"/>
      <c r="E1" s="194"/>
      <c r="F1" s="194"/>
      <c r="G1" s="194"/>
    </row>
    <row r="2" spans="1:7" s="37" customFormat="1" ht="20.25" customHeight="1" x14ac:dyDescent="0.25">
      <c r="A2" s="195" t="s">
        <v>1</v>
      </c>
      <c r="B2" s="196" t="s">
        <v>29</v>
      </c>
      <c r="C2" s="197" t="s">
        <v>122</v>
      </c>
      <c r="D2" s="197" t="s">
        <v>123</v>
      </c>
      <c r="E2" s="199" t="s">
        <v>124</v>
      </c>
      <c r="F2" s="201" t="s">
        <v>105</v>
      </c>
      <c r="G2" s="202" t="s">
        <v>68</v>
      </c>
    </row>
    <row r="3" spans="1:7" s="37" customFormat="1" ht="72.75" customHeight="1" x14ac:dyDescent="0.25">
      <c r="A3" s="195"/>
      <c r="B3" s="195"/>
      <c r="C3" s="198"/>
      <c r="D3" s="198"/>
      <c r="E3" s="200"/>
      <c r="F3" s="201"/>
      <c r="G3" s="202"/>
    </row>
    <row r="4" spans="1:7" s="37" customFormat="1" ht="20.25" customHeight="1" x14ac:dyDescent="0.25">
      <c r="A4" s="98">
        <v>1</v>
      </c>
      <c r="B4" s="98">
        <v>2</v>
      </c>
      <c r="C4" s="98">
        <v>3</v>
      </c>
      <c r="D4" s="98">
        <v>4</v>
      </c>
      <c r="E4" s="98">
        <v>5</v>
      </c>
      <c r="F4" s="99">
        <v>6</v>
      </c>
      <c r="G4" s="38">
        <v>7</v>
      </c>
    </row>
    <row r="5" spans="1:7" s="37" customFormat="1" ht="20.25" customHeight="1" x14ac:dyDescent="0.25">
      <c r="A5" s="189" t="s">
        <v>69</v>
      </c>
      <c r="B5" s="189"/>
      <c r="C5" s="189"/>
      <c r="D5" s="189"/>
      <c r="E5" s="189"/>
      <c r="F5" s="189"/>
      <c r="G5" s="189"/>
    </row>
    <row r="6" spans="1:7" s="37" customFormat="1" ht="20.25" customHeight="1" x14ac:dyDescent="0.25">
      <c r="A6" s="39" t="s">
        <v>70</v>
      </c>
      <c r="B6" s="92" t="s">
        <v>3</v>
      </c>
      <c r="C6" s="102">
        <v>0</v>
      </c>
      <c r="D6" s="114">
        <v>1393399.16</v>
      </c>
      <c r="E6" s="105">
        <v>673033.92</v>
      </c>
      <c r="F6" s="102">
        <f>C6+D6-E6</f>
        <v>720365.23999999987</v>
      </c>
      <c r="G6" s="43">
        <v>1447730.71</v>
      </c>
    </row>
    <row r="7" spans="1:7" s="37" customFormat="1" ht="20.25" customHeight="1" x14ac:dyDescent="0.25">
      <c r="A7" s="39" t="s">
        <v>71</v>
      </c>
      <c r="B7" s="93" t="s">
        <v>47</v>
      </c>
      <c r="C7" s="94">
        <v>0</v>
      </c>
      <c r="D7" s="94">
        <f>D8+D9+D10+D11</f>
        <v>430416.18000000005</v>
      </c>
      <c r="E7" s="94">
        <f>E8+E9+E10+E11</f>
        <v>282062.09999999998</v>
      </c>
      <c r="F7" s="102">
        <f t="shared" ref="F7:F17" si="0">C7+D7-E7</f>
        <v>148354.08000000007</v>
      </c>
      <c r="G7" s="43">
        <v>452607.78</v>
      </c>
    </row>
    <row r="8" spans="1:7" s="37" customFormat="1" ht="20.25" hidden="1" customHeight="1" x14ac:dyDescent="0.25">
      <c r="A8" s="39"/>
      <c r="B8" s="44" t="s">
        <v>72</v>
      </c>
      <c r="C8" s="103">
        <v>0</v>
      </c>
      <c r="D8" s="104">
        <v>386970.4</v>
      </c>
      <c r="E8" s="105">
        <v>257949.5</v>
      </c>
      <c r="F8" s="102">
        <f t="shared" si="0"/>
        <v>129020.90000000002</v>
      </c>
      <c r="G8" s="43">
        <v>452607.78</v>
      </c>
    </row>
    <row r="9" spans="1:7" s="37" customFormat="1" ht="25.5" hidden="1" customHeight="1" x14ac:dyDescent="0.25">
      <c r="A9" s="39"/>
      <c r="B9" s="44" t="s">
        <v>73</v>
      </c>
      <c r="C9" s="103">
        <v>0</v>
      </c>
      <c r="D9" s="104">
        <v>43445.78</v>
      </c>
      <c r="E9" s="105">
        <v>24112.6</v>
      </c>
      <c r="F9" s="102">
        <f t="shared" si="0"/>
        <v>19333.18</v>
      </c>
      <c r="G9" s="45"/>
    </row>
    <row r="10" spans="1:7" s="37" customFormat="1" ht="20.25" hidden="1" customHeight="1" x14ac:dyDescent="0.25">
      <c r="A10" s="39"/>
      <c r="B10" s="44" t="s">
        <v>74</v>
      </c>
      <c r="C10" s="103">
        <v>0</v>
      </c>
      <c r="D10" s="103"/>
      <c r="E10" s="103"/>
      <c r="F10" s="102">
        <f t="shared" si="0"/>
        <v>0</v>
      </c>
      <c r="G10" s="45"/>
    </row>
    <row r="11" spans="1:7" s="37" customFormat="1" ht="27" hidden="1" customHeight="1" x14ac:dyDescent="0.25">
      <c r="A11" s="39"/>
      <c r="B11" s="44" t="s">
        <v>75</v>
      </c>
      <c r="C11" s="103">
        <v>0</v>
      </c>
      <c r="D11" s="103"/>
      <c r="E11" s="103"/>
      <c r="F11" s="102">
        <f t="shared" si="0"/>
        <v>0</v>
      </c>
      <c r="G11" s="42"/>
    </row>
    <row r="12" spans="1:7" s="37" customFormat="1" ht="20.25" customHeight="1" x14ac:dyDescent="0.25">
      <c r="A12" s="39" t="s">
        <v>76</v>
      </c>
      <c r="B12" s="40" t="s">
        <v>41</v>
      </c>
      <c r="C12" s="41">
        <v>0</v>
      </c>
      <c r="D12" s="41">
        <f>D13+D14+D15</f>
        <v>203037.30000000002</v>
      </c>
      <c r="E12" s="41">
        <f>E13+E14+E15</f>
        <v>134937.56</v>
      </c>
      <c r="F12" s="102">
        <f t="shared" si="0"/>
        <v>68099.74000000002</v>
      </c>
      <c r="G12" s="42">
        <v>223729.68</v>
      </c>
    </row>
    <row r="13" spans="1:7" s="37" customFormat="1" ht="20.25" hidden="1" customHeight="1" x14ac:dyDescent="0.25">
      <c r="A13" s="39"/>
      <c r="B13" s="44" t="s">
        <v>77</v>
      </c>
      <c r="C13" s="103">
        <v>0</v>
      </c>
      <c r="D13" s="114">
        <v>188675.98</v>
      </c>
      <c r="E13" s="105">
        <v>126967.06</v>
      </c>
      <c r="F13" s="102">
        <f t="shared" si="0"/>
        <v>61708.920000000013</v>
      </c>
      <c r="G13" s="42">
        <v>223729.68</v>
      </c>
    </row>
    <row r="14" spans="1:7" s="37" customFormat="1" ht="27" hidden="1" customHeight="1" x14ac:dyDescent="0.25">
      <c r="A14" s="39"/>
      <c r="B14" s="44" t="s">
        <v>78</v>
      </c>
      <c r="C14" s="103">
        <v>0</v>
      </c>
      <c r="D14" s="104">
        <v>14361.32</v>
      </c>
      <c r="E14" s="105">
        <v>7970.5</v>
      </c>
      <c r="F14" s="102">
        <f t="shared" si="0"/>
        <v>6390.82</v>
      </c>
      <c r="G14" s="42"/>
    </row>
    <row r="15" spans="1:7" s="37" customFormat="1" ht="24" hidden="1" customHeight="1" x14ac:dyDescent="0.25">
      <c r="A15" s="39"/>
      <c r="B15" s="44" t="s">
        <v>79</v>
      </c>
      <c r="C15" s="103">
        <v>0</v>
      </c>
      <c r="D15" s="103"/>
      <c r="E15" s="103"/>
      <c r="F15" s="102">
        <f t="shared" si="0"/>
        <v>0</v>
      </c>
      <c r="G15" s="42"/>
    </row>
    <row r="16" spans="1:7" s="37" customFormat="1" ht="20.25" customHeight="1" x14ac:dyDescent="0.25">
      <c r="A16" s="39" t="s">
        <v>80</v>
      </c>
      <c r="B16" s="92" t="s">
        <v>4</v>
      </c>
      <c r="C16" s="102">
        <v>0</v>
      </c>
      <c r="D16" s="114">
        <v>289911.15999999997</v>
      </c>
      <c r="E16" s="105">
        <v>194302.87</v>
      </c>
      <c r="F16" s="102">
        <f t="shared" si="0"/>
        <v>95608.289999999979</v>
      </c>
      <c r="G16" s="43">
        <v>342026.2</v>
      </c>
    </row>
    <row r="17" spans="1:10" s="37" customFormat="1" ht="20.25" customHeight="1" x14ac:dyDescent="0.25">
      <c r="A17" s="39" t="s">
        <v>81</v>
      </c>
      <c r="B17" s="92" t="s">
        <v>50</v>
      </c>
      <c r="C17" s="102">
        <v>0</v>
      </c>
      <c r="D17" s="102">
        <v>0</v>
      </c>
      <c r="E17" s="102">
        <v>0</v>
      </c>
      <c r="F17" s="102">
        <f t="shared" si="0"/>
        <v>0</v>
      </c>
      <c r="G17" s="95">
        <v>0</v>
      </c>
    </row>
    <row r="18" spans="1:10" s="37" customFormat="1" ht="23.25" customHeight="1" x14ac:dyDescent="0.25">
      <c r="A18" s="190" t="s">
        <v>82</v>
      </c>
      <c r="B18" s="190"/>
      <c r="C18" s="190"/>
      <c r="D18" s="190"/>
      <c r="E18" s="190"/>
      <c r="F18" s="190"/>
      <c r="G18" s="190"/>
    </row>
    <row r="19" spans="1:10" s="37" customFormat="1" ht="50.25" customHeight="1" x14ac:dyDescent="0.25">
      <c r="A19" s="39" t="s">
        <v>83</v>
      </c>
      <c r="B19" s="46" t="s">
        <v>84</v>
      </c>
      <c r="C19" s="47">
        <v>0</v>
      </c>
      <c r="D19" s="125">
        <v>0</v>
      </c>
      <c r="E19" s="125">
        <v>0</v>
      </c>
      <c r="F19" s="48">
        <f>C19+D19-E19</f>
        <v>0</v>
      </c>
      <c r="G19" s="48"/>
    </row>
    <row r="20" spans="1:10" s="37" customFormat="1" ht="24.9" customHeight="1" x14ac:dyDescent="0.25">
      <c r="A20" s="191" t="s">
        <v>139</v>
      </c>
      <c r="B20" s="192"/>
      <c r="C20" s="49">
        <f>C6+C12+C16+C7+C17+C19</f>
        <v>0</v>
      </c>
      <c r="D20" s="49">
        <f t="shared" ref="D20:E20" si="1">D6+D12+D16+D7+D17+D19</f>
        <v>2316763.7999999998</v>
      </c>
      <c r="E20" s="49">
        <f t="shared" si="1"/>
        <v>1284336.45</v>
      </c>
      <c r="F20" s="49">
        <f>F6+F12+F16+F7+F17+F19</f>
        <v>1032427.3499999999</v>
      </c>
      <c r="G20" s="50">
        <f>G16+G17+G12+G7+G6</f>
        <v>2466094.37</v>
      </c>
      <c r="H20" s="67"/>
      <c r="I20" s="67"/>
      <c r="J20" s="67"/>
    </row>
    <row r="22" spans="1:10" ht="32.25" customHeight="1" x14ac:dyDescent="0.25">
      <c r="A22" s="193" t="s">
        <v>119</v>
      </c>
      <c r="B22" s="193"/>
      <c r="C22" s="193"/>
      <c r="D22" s="193"/>
      <c r="E22" s="193"/>
      <c r="F22" s="193"/>
      <c r="G22" s="193"/>
    </row>
  </sheetData>
  <mergeCells count="12">
    <mergeCell ref="A5:G5"/>
    <mergeCell ref="A18:G18"/>
    <mergeCell ref="A20:B20"/>
    <mergeCell ref="A22:G22"/>
    <mergeCell ref="B1:G1"/>
    <mergeCell ref="A2:A3"/>
    <mergeCell ref="B2:B3"/>
    <mergeCell ref="C2:C3"/>
    <mergeCell ref="D2:D3"/>
    <mergeCell ref="E2:E3"/>
    <mergeCell ref="F2:F3"/>
    <mergeCell ref="G2:G3"/>
  </mergeCells>
  <pageMargins left="0.5118110236220472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50" zoomScaleNormal="50" workbookViewId="0">
      <selection sqref="A1:F1"/>
    </sheetView>
  </sheetViews>
  <sheetFormatPr defaultRowHeight="14.4" x14ac:dyDescent="0.3"/>
  <cols>
    <col min="1" max="1" width="6.33203125" customWidth="1"/>
    <col min="2" max="2" width="45.109375" customWidth="1"/>
    <col min="3" max="3" width="14.21875" customWidth="1"/>
    <col min="4" max="5" width="11.88671875" customWidth="1"/>
  </cols>
  <sheetData>
    <row r="1" spans="1:6" ht="31.5" customHeight="1" x14ac:dyDescent="0.3">
      <c r="A1" s="211" t="s">
        <v>118</v>
      </c>
      <c r="B1" s="211"/>
      <c r="C1" s="211"/>
      <c r="D1" s="211"/>
      <c r="E1" s="211"/>
      <c r="F1" s="211"/>
    </row>
    <row r="2" spans="1:6" ht="50.4" customHeight="1" x14ac:dyDescent="0.3">
      <c r="A2" s="203" t="s">
        <v>142</v>
      </c>
      <c r="B2" s="203"/>
      <c r="C2" s="203"/>
      <c r="D2" s="203"/>
      <c r="E2" s="203"/>
      <c r="F2" s="203"/>
    </row>
    <row r="3" spans="1:6" ht="83.4" customHeight="1" x14ac:dyDescent="0.3">
      <c r="A3" s="212" t="s">
        <v>143</v>
      </c>
      <c r="B3" s="213"/>
      <c r="C3" s="213"/>
      <c r="D3" s="213"/>
      <c r="E3" s="213"/>
      <c r="F3" s="213"/>
    </row>
    <row r="4" spans="1:6" ht="94.8" customHeight="1" x14ac:dyDescent="0.3">
      <c r="A4" s="203" t="s">
        <v>144</v>
      </c>
      <c r="B4" s="214"/>
      <c r="C4" s="214"/>
      <c r="D4" s="214"/>
      <c r="E4" s="214"/>
      <c r="F4" s="214"/>
    </row>
    <row r="5" spans="1:6" ht="61.2" customHeight="1" x14ac:dyDescent="0.3">
      <c r="A5" s="203" t="s">
        <v>145</v>
      </c>
      <c r="B5" s="214"/>
      <c r="C5" s="214"/>
      <c r="D5" s="214"/>
      <c r="E5" s="214"/>
      <c r="F5" s="214"/>
    </row>
    <row r="6" spans="1:6" ht="25.5" customHeight="1" x14ac:dyDescent="0.3">
      <c r="A6" s="215" t="s">
        <v>60</v>
      </c>
      <c r="B6" s="215"/>
      <c r="C6" s="215"/>
      <c r="D6" s="215"/>
      <c r="E6" s="215"/>
      <c r="F6" s="215"/>
    </row>
    <row r="7" spans="1:6" ht="81.599999999999994" customHeight="1" x14ac:dyDescent="0.3">
      <c r="A7" s="209" t="s">
        <v>150</v>
      </c>
      <c r="B7" s="210"/>
      <c r="C7" s="210"/>
      <c r="D7" s="210"/>
      <c r="E7" s="210"/>
      <c r="F7" s="210"/>
    </row>
    <row r="8" spans="1:6" ht="73.8" customHeight="1" x14ac:dyDescent="0.3">
      <c r="A8" s="205" t="s">
        <v>96</v>
      </c>
      <c r="B8" s="205"/>
      <c r="C8" s="205"/>
      <c r="D8" s="205"/>
      <c r="E8" s="205"/>
      <c r="F8" s="205"/>
    </row>
    <row r="9" spans="1:6" ht="83.4" customHeight="1" x14ac:dyDescent="0.3">
      <c r="A9" s="205" t="s">
        <v>61</v>
      </c>
      <c r="B9" s="205"/>
      <c r="C9" s="205"/>
      <c r="D9" s="205"/>
      <c r="E9" s="205"/>
      <c r="F9" s="205"/>
    </row>
    <row r="10" spans="1:6" ht="58.2" customHeight="1" x14ac:dyDescent="0.3">
      <c r="A10" s="205" t="s">
        <v>151</v>
      </c>
      <c r="B10" s="205"/>
      <c r="C10" s="205"/>
      <c r="D10" s="205"/>
      <c r="E10" s="205"/>
      <c r="F10" s="205"/>
    </row>
    <row r="11" spans="1:6" ht="72" customHeight="1" x14ac:dyDescent="0.3">
      <c r="A11" s="205" t="s">
        <v>146</v>
      </c>
      <c r="B11" s="205"/>
      <c r="C11" s="205"/>
      <c r="D11" s="205"/>
      <c r="E11" s="205"/>
      <c r="F11" s="205"/>
    </row>
    <row r="12" spans="1:6" ht="82.8" customHeight="1" x14ac:dyDescent="0.3">
      <c r="A12" s="205" t="s">
        <v>147</v>
      </c>
      <c r="B12" s="205"/>
      <c r="C12" s="205"/>
      <c r="D12" s="205"/>
      <c r="E12" s="205"/>
      <c r="F12" s="205"/>
    </row>
    <row r="13" spans="1:6" ht="225.6" customHeight="1" x14ac:dyDescent="0.3">
      <c r="A13" s="216" t="s">
        <v>113</v>
      </c>
      <c r="B13" s="216"/>
      <c r="C13" s="216"/>
      <c r="D13" s="216"/>
      <c r="E13" s="216"/>
      <c r="F13" s="216"/>
    </row>
    <row r="14" spans="1:6" ht="246" customHeight="1" x14ac:dyDescent="0.3">
      <c r="A14" s="216" t="s">
        <v>148</v>
      </c>
      <c r="B14" s="216"/>
      <c r="C14" s="216"/>
      <c r="D14" s="216"/>
      <c r="E14" s="216"/>
      <c r="F14" s="216"/>
    </row>
    <row r="15" spans="1:6" s="33" customFormat="1" ht="114.6" customHeight="1" x14ac:dyDescent="0.3">
      <c r="A15" s="217" t="s">
        <v>114</v>
      </c>
      <c r="B15" s="218"/>
      <c r="C15" s="218"/>
      <c r="D15" s="218"/>
      <c r="E15" s="218"/>
      <c r="F15" s="218"/>
    </row>
    <row r="16" spans="1:6" s="34" customFormat="1" ht="89.4" customHeight="1" x14ac:dyDescent="0.3">
      <c r="A16" s="205" t="s">
        <v>152</v>
      </c>
      <c r="B16" s="205"/>
      <c r="C16" s="205"/>
      <c r="D16" s="205"/>
      <c r="E16" s="205"/>
      <c r="F16" s="205"/>
    </row>
    <row r="17" spans="1:10" x14ac:dyDescent="0.3">
      <c r="A17" s="205" t="s">
        <v>153</v>
      </c>
      <c r="B17" s="205"/>
      <c r="C17" s="205"/>
      <c r="D17" s="205"/>
      <c r="E17" s="205"/>
      <c r="F17" s="205"/>
    </row>
    <row r="18" spans="1:10" ht="93" customHeight="1" x14ac:dyDescent="0.3">
      <c r="A18" s="205" t="s">
        <v>115</v>
      </c>
      <c r="B18" s="205"/>
      <c r="C18" s="205"/>
      <c r="D18" s="205"/>
      <c r="E18" s="205"/>
      <c r="F18" s="205"/>
    </row>
    <row r="19" spans="1:10" ht="62.4" customHeight="1" x14ac:dyDescent="0.3">
      <c r="A19" s="212" t="s">
        <v>154</v>
      </c>
      <c r="B19" s="212"/>
      <c r="C19" s="212"/>
      <c r="D19" s="212"/>
      <c r="E19" s="212"/>
      <c r="F19" s="212"/>
    </row>
    <row r="20" spans="1:10" ht="67.5" customHeight="1" x14ac:dyDescent="0.3">
      <c r="A20" s="207" t="s">
        <v>149</v>
      </c>
      <c r="B20" s="207"/>
      <c r="C20" s="207"/>
      <c r="D20" s="207"/>
      <c r="E20" s="207"/>
      <c r="F20" s="207"/>
    </row>
    <row r="21" spans="1:10" ht="117.6" customHeight="1" x14ac:dyDescent="0.3">
      <c r="A21" s="205" t="s">
        <v>155</v>
      </c>
      <c r="B21" s="205"/>
      <c r="C21" s="205"/>
      <c r="D21" s="205"/>
      <c r="E21" s="205"/>
      <c r="F21" s="205"/>
    </row>
    <row r="22" spans="1:10" ht="21.75" customHeight="1" x14ac:dyDescent="0.3">
      <c r="A22" s="206" t="s">
        <v>116</v>
      </c>
      <c r="B22" s="206"/>
      <c r="C22" s="206"/>
      <c r="D22" s="206"/>
      <c r="E22" s="206"/>
      <c r="F22" s="206"/>
    </row>
    <row r="23" spans="1:10" x14ac:dyDescent="0.3">
      <c r="A23" s="206" t="s">
        <v>62</v>
      </c>
      <c r="B23" s="206"/>
      <c r="C23" s="96">
        <f>'Содержание ОИ МКД'!E28</f>
        <v>537709.08000000007</v>
      </c>
      <c r="D23" s="97" t="s">
        <v>63</v>
      </c>
      <c r="E23" s="74"/>
      <c r="F23" s="74"/>
    </row>
    <row r="24" spans="1:10" x14ac:dyDescent="0.3">
      <c r="A24" s="206" t="s">
        <v>64</v>
      </c>
      <c r="B24" s="206"/>
      <c r="C24" s="96">
        <f>'коммунальные услуги'!F20</f>
        <v>1032427.3499999999</v>
      </c>
      <c r="D24" s="77" t="s">
        <v>56</v>
      </c>
      <c r="E24" s="74"/>
      <c r="F24" s="74"/>
    </row>
    <row r="25" spans="1:10" ht="29.25" customHeight="1" x14ac:dyDescent="0.3">
      <c r="A25" s="75" t="s">
        <v>117</v>
      </c>
      <c r="B25" s="75"/>
      <c r="C25" s="101"/>
      <c r="D25" s="204" t="s">
        <v>130</v>
      </c>
      <c r="E25" s="204"/>
      <c r="F25" s="100"/>
    </row>
    <row r="26" spans="1:10" ht="29.25" customHeight="1" x14ac:dyDescent="0.3">
      <c r="A26" s="75" t="s">
        <v>131</v>
      </c>
      <c r="B26" s="75"/>
      <c r="C26" s="101"/>
      <c r="D26" s="204" t="s">
        <v>132</v>
      </c>
      <c r="E26" s="204"/>
      <c r="F26" s="100"/>
    </row>
    <row r="27" spans="1:10" ht="29.25" customHeight="1" x14ac:dyDescent="0.45">
      <c r="A27" s="75" t="s">
        <v>121</v>
      </c>
      <c r="B27" s="75"/>
      <c r="C27" s="101"/>
      <c r="D27" s="204" t="s">
        <v>133</v>
      </c>
      <c r="E27" s="204"/>
      <c r="F27" s="100"/>
      <c r="G27" s="76"/>
      <c r="H27" s="76"/>
      <c r="I27" s="76"/>
      <c r="J27" s="76"/>
    </row>
    <row r="28" spans="1:10" ht="29.25" customHeight="1" x14ac:dyDescent="0.3">
      <c r="A28" s="110" t="s">
        <v>134</v>
      </c>
      <c r="B28" s="111"/>
      <c r="C28" s="111"/>
      <c r="D28" s="208" t="s">
        <v>135</v>
      </c>
      <c r="E28" s="208"/>
      <c r="F28" s="208"/>
    </row>
    <row r="29" spans="1:10" ht="29.25" customHeight="1" x14ac:dyDescent="0.3"/>
    <row r="30" spans="1:10" ht="29.25" customHeight="1" x14ac:dyDescent="0.3"/>
  </sheetData>
  <mergeCells count="28">
    <mergeCell ref="D28:F28"/>
    <mergeCell ref="A7:F7"/>
    <mergeCell ref="A1:F1"/>
    <mergeCell ref="A3:F3"/>
    <mergeCell ref="A4:F4"/>
    <mergeCell ref="A5:F5"/>
    <mergeCell ref="A6:F6"/>
    <mergeCell ref="A19:F19"/>
    <mergeCell ref="A8:F8"/>
    <mergeCell ref="A9:F9"/>
    <mergeCell ref="A10:F10"/>
    <mergeCell ref="A11:F11"/>
    <mergeCell ref="A12:F12"/>
    <mergeCell ref="A13:F13"/>
    <mergeCell ref="A14:F14"/>
    <mergeCell ref="A15:F15"/>
    <mergeCell ref="A2:F2"/>
    <mergeCell ref="D26:E26"/>
    <mergeCell ref="D27:E27"/>
    <mergeCell ref="A21:F21"/>
    <mergeCell ref="A22:F22"/>
    <mergeCell ref="A23:B23"/>
    <mergeCell ref="A24:B24"/>
    <mergeCell ref="D25:E25"/>
    <mergeCell ref="A16:F16"/>
    <mergeCell ref="A17:F17"/>
    <mergeCell ref="A18:F18"/>
    <mergeCell ref="A20:F20"/>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2018-06-30T10:12:24Z</dcterms:modified>
</cp:coreProperties>
</file>