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bookViews>
  <sheets>
    <sheet name="сведения о МКД" sheetId="1" r:id="rId1"/>
    <sheet name="кап. и тек. ремонт, общее имущ" sheetId="13" r:id="rId2"/>
    <sheet name="бухгалтерская ведомость" sheetId="2" state="hidden" r:id="rId3"/>
    <sheet name="Содержание ОИ МКД" sheetId="17" r:id="rId4"/>
    <sheet name="коммунальные услуги" sheetId="16" r:id="rId5"/>
    <sheet name="пояснительная записка " sheetId="18"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G17" i="16" l="1"/>
  <c r="E10" i="16" l="1"/>
  <c r="D10" i="16"/>
  <c r="E7" i="16"/>
  <c r="D7" i="16"/>
  <c r="G17" i="13"/>
  <c r="E6" i="17"/>
  <c r="E7" i="17"/>
  <c r="E8" i="17"/>
  <c r="E9" i="17"/>
  <c r="E10" i="17"/>
  <c r="E11" i="17"/>
  <c r="E12" i="17"/>
  <c r="E13" i="17"/>
  <c r="E14" i="17"/>
  <c r="E15" i="17"/>
  <c r="E16" i="17"/>
  <c r="E17" i="17"/>
  <c r="E18" i="17"/>
  <c r="E19" i="17"/>
  <c r="E20" i="17"/>
  <c r="E21" i="17"/>
  <c r="E22" i="17"/>
  <c r="E23" i="17"/>
  <c r="E24" i="17"/>
  <c r="E5" i="17"/>
  <c r="F8" i="16"/>
  <c r="F9" i="16"/>
  <c r="F11" i="16"/>
  <c r="F12" i="16"/>
  <c r="F13" i="16"/>
  <c r="F14" i="16"/>
  <c r="F6" i="16"/>
  <c r="F10" i="16" l="1"/>
  <c r="F7" i="16"/>
  <c r="E25" i="17"/>
  <c r="D25" i="17"/>
  <c r="D27" i="17" s="1"/>
  <c r="C25" i="17"/>
  <c r="C27" i="17" s="1"/>
  <c r="B25" i="17"/>
  <c r="B27" i="17" s="1"/>
  <c r="D17" i="13"/>
  <c r="B17" i="13"/>
  <c r="G11" i="13"/>
  <c r="F27" i="17" l="1"/>
  <c r="E27" i="17"/>
  <c r="C23" i="18" s="1"/>
  <c r="C17" i="16"/>
  <c r="E17" i="16"/>
  <c r="D17" i="16"/>
  <c r="F17" i="16"/>
  <c r="C24" i="18" s="1"/>
</calcChain>
</file>

<file path=xl/sharedStrings.xml><?xml version="1.0" encoding="utf-8"?>
<sst xmlns="http://schemas.openxmlformats.org/spreadsheetml/2006/main" count="178" uniqueCount="147">
  <si>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</si>
  <si>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</si>
  <si>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</si>
  <si>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</si>
  <si>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</si>
  <si>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</si>
  <si>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</si>
  <si>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</si>
  <si>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</si>
  <si>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</si>
  <si>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</si>
  <si>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</si>
  <si>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</si>
  <si>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</si>
  <si>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</si>
  <si>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</si>
  <si>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</si>
  <si>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</si>
  <si>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</si>
  <si>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</si>
  <si>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</si>
  <si>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</si>
  <si>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</si>
  <si>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</si>
  <si>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</si>
  <si>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</si>
  <si>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</si>
  <si>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</si>
  <si>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</si>
  <si>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Чапаева, дом №9 "б"</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</si>
  <si>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</si>
  <si>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</si>
  <si>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</si>
  <si>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</si>
  <si>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 участка и контейнерных площ.</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</si>
  <si>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</si>
  <si>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</si>
  <si>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</si>
  <si>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</si>
  <si>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</si>
  <si>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</si>
  <si>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</si>
  <si>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</si>
  <si>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</si>
  <si>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</si>
  <si>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</si>
  <si>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</si>
  <si>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</si>
  <si>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</si>
  <si>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</si>
  <si>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</si>
  <si>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</si>
  <si>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Сод., ТО и пов. ОУУ ТЭ,Х,Г без ТП (1 узел на дом)</t>
  </si>
  <si>
    <t>итого:</t>
  </si>
  <si>
    <t xml:space="preserve">1.14. Уборочная площадь придомовой территории:                                                </t>
  </si>
  <si>
    <t>5169,0 кв.м.</t>
  </si>
  <si>
    <t>Сумма задолженности на 01.01.2016 г., руб.</t>
  </si>
  <si>
    <t>рублей.</t>
  </si>
  <si>
    <t>4711,1 кв.м.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</si>
  <si>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</si>
  <si>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</si>
  <si>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</si>
  <si>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</si>
  <si>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</si>
  <si>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</si>
  <si>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</si>
  <si>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</si>
  <si>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</si>
  <si>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</si>
  <si>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</si>
  <si>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</si>
  <si>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</si>
  <si>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</si>
  <si>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</si>
  <si>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</si>
  <si>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</si>
  <si>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</si>
  <si>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</si>
  <si>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</si>
  <si>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</si>
  <si>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</si>
  <si>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</si>
  <si>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Сводная бухгалтерская ведомость с разбивкой по видам услуг за период с 01.01.2016 г. по 31.12.2016 г.
по многоквартирному дому: ул. Чапаева д. 9\Б
вид жилья: Жилые</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</si>
  <si>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</si>
  <si>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</si>
  <si>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</si>
  <si>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</si>
  <si>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</si>
  <si>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</si>
  <si>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</si>
  <si>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</si>
  <si>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</si>
  <si>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</si>
  <si>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</si>
  <si>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</si>
  <si>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</si>
  <si>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</si>
  <si>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</si>
  <si>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</si>
  <si>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</si>
  <si>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</si>
  <si>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</si>
  <si>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</si>
  <si>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</si>
  <si>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</si>
  <si>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</si>
  <si>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</si>
  <si>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</si>
  <si>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</si>
  <si>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</si>
  <si>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</si>
  <si>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</si>
  <si>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№9-б по улице Чапаева,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</si>
  <si>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</si>
  <si>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</si>
  <si>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</si>
  <si>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</si>
  <si>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</si>
  <si>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</si>
  <si>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</si>
  <si>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</si>
  <si>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ул. Чапаева д. 9 Б за период с 01.09.2017 г. по 31.12.2017 г.</t>
  </si>
  <si>
    <t>Сумма задолженности на 01.09.2017 г., руб.</t>
  </si>
  <si>
    <t>Начислено платы с 01.09.2017 г. по 31.12.2017 г., руб.</t>
  </si>
  <si>
    <t>Оплата поступившая с 01.09.2017 г. по 31.12.2017 г., руб.</t>
  </si>
  <si>
    <t>Итого коммунальные услуги с 01.09.2017 г. по 31.12.2017 г.:</t>
  </si>
  <si>
    <t>Расходы по содержанию МКД с 01.09.2017 по 31.12.2017 г.  (с учетом нежилых помещений), руб.</t>
  </si>
  <si>
    <t xml:space="preserve">Сводная бухгалтерская ведомость с разбивкой по видам услуг за период с 01.09.2017 г. по 31.12.2017 г.
по многоквартирному дому: ул. Чапаева д. 9\Б
</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</si>
  <si>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</si>
  <si>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01.09.2017 г                                                            (с НДС в руб.)</t>
  </si>
  <si>
    <t xml:space="preserve">1.12. Количество проживающих по состоянию на 01.01.2018 г.:                                        </t>
  </si>
  <si>
    <t>Поверка КОДПУ</t>
  </si>
  <si>
    <t>Текущий ремонт МКД</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</si>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</sst>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46"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sz val="11"/>
      <color theme="1"/>
      <name val="Calibri"/>
      <family val="2"/>
      <charset val="204"/>
      <scheme val="minor"/>
    </font>
    <font>
      <sz val="14"/>
      <color theme="1"/>
      <name val="Times New Roman"/>
      <family val="1"/>
      <charset val="204"/>
    </font>
    <font>
      <b/>
      <sz val="12"/>
      <name val="Times New Roman"/>
      <family val="1"/>
      <charset val="204"/>
    </font>
    <font>
      <sz val="10"/>
      <name val="Arial Cyr"/>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sz val="8"/>
      <name val="Arial"/>
      <family val="2"/>
      <charset val="204"/>
    </font>
    <font>
      <sz val="9"/>
      <color indexed="8"/>
      <name val="Arial"/>
      <family val="2"/>
      <charset val="204"/>
    </font>
    <font>
      <sz val="9"/>
      <color theme="1"/>
      <name val="Calibri"/>
      <family val="2"/>
      <charset val="204"/>
      <scheme val="minor"/>
    </font>
    <font>
      <b/>
      <sz val="9"/>
      <color indexed="8"/>
      <name val="Calibri"/>
      <family val="2"/>
      <charset val="204"/>
    </font>
    <font>
      <sz val="9"/>
      <name val="Arial"/>
      <family val="2"/>
      <charset val="204"/>
    </font>
    <font>
      <b/>
      <sz val="9"/>
      <color indexed="8"/>
      <name val="Arial"/>
      <family val="2"/>
      <charset val="204"/>
    </font>
    <font>
      <b/>
      <i/>
      <sz val="9"/>
      <color indexed="8"/>
      <name val="Arial"/>
      <family val="2"/>
      <charset val="204"/>
    </font>
    <font>
      <sz val="11"/>
      <color rgb="FFFF0000"/>
      <name val="Times New Roman"/>
      <family val="1"/>
      <charset val="204"/>
    </font>
    <font>
      <sz val="9"/>
      <color rgb="FF000000"/>
      <name val="Arial"/>
      <family val="2"/>
      <charset val="204"/>
    </font>
    <font>
      <sz val="9"/>
      <color theme="1"/>
      <name val="Arial"/>
      <family val="2"/>
      <charset val="204"/>
    </font>
    <font>
      <sz val="11"/>
      <color theme="0"/>
      <name val="Times New Roman"/>
      <family val="1"/>
      <charset val="204"/>
    </font>
    <font>
      <sz val="11"/>
      <color indexed="8"/>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4">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diagonal/>
    </border>
    <border>
      <left style="thin">
        <color rgb="FF000000"/>
      </left>
      <right style="medium">
        <color indexed="64"/>
      </right>
      <top/>
      <bottom/>
      <diagonal/>
    </border>
    <border>
      <left style="thin">
        <color rgb="FF000000"/>
      </left>
      <right style="medium">
        <color indexed="64"/>
      </right>
      <top/>
      <bottom style="thin">
        <color auto="1"/>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bottom style="thin">
        <color indexed="0"/>
      </bottom>
      <diagonal/>
    </border>
    <border>
      <left style="thin">
        <color indexed="0"/>
      </left>
      <right style="thin">
        <color indexed="64"/>
      </right>
      <top style="thin">
        <color indexed="64"/>
      </top>
      <bottom style="thin">
        <color indexed="0"/>
      </bottom>
      <diagonal/>
    </border>
    <border>
      <left style="thin">
        <color indexed="0"/>
      </left>
      <right style="thin">
        <color indexed="64"/>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
      <left style="thin">
        <color indexed="0"/>
      </left>
      <right style="thin">
        <color indexed="0"/>
      </right>
      <top style="medium">
        <color indexed="64"/>
      </top>
      <bottom/>
      <diagonal/>
    </border>
    <border>
      <left style="thin">
        <color indexed="0"/>
      </left>
      <right/>
      <top style="medium">
        <color indexed="64"/>
      </top>
      <bottom/>
      <diagonal/>
    </border>
  </borders>
  <cellStyleXfs count="23">
    <xf numFmtId="0" fontId="0" fillId="0" borderId="0"/>
    <xf numFmtId="0" fontId="12" fillId="0" borderId="0">
      <alignment horizontal="center" vertical="top"/>
    </xf>
    <xf numFmtId="0" fontId="13" fillId="0" borderId="0">
      <alignment horizontal="center" vertical="center"/>
    </xf>
    <xf numFmtId="0" fontId="13" fillId="0" borderId="0">
      <alignment horizontal="center" vertical="center"/>
    </xf>
    <xf numFmtId="0" fontId="13" fillId="0" borderId="0">
      <alignment horizontal="left" vertical="center"/>
    </xf>
    <xf numFmtId="0" fontId="13" fillId="0" borderId="0">
      <alignment horizontal="right" vertical="center"/>
    </xf>
    <xf numFmtId="0" fontId="14" fillId="0" borderId="0">
      <alignment horizontal="left" vertical="center"/>
    </xf>
    <xf numFmtId="0" fontId="15" fillId="0" borderId="0"/>
    <xf numFmtId="0" fontId="15" fillId="0" borderId="0"/>
    <xf numFmtId="0" fontId="15" fillId="0" borderId="0"/>
    <xf numFmtId="0" fontId="15" fillId="0" borderId="0"/>
    <xf numFmtId="0" fontId="17" fillId="0" borderId="0"/>
    <xf numFmtId="0" fontId="15" fillId="0" borderId="0"/>
    <xf numFmtId="43" fontId="17" fillId="0" borderId="0" applyFont="0" applyFill="0" applyBorder="0" applyAlignment="0" applyProtection="0"/>
    <xf numFmtId="0" fontId="15" fillId="0" borderId="0"/>
    <xf numFmtId="9" fontId="20" fillId="0" borderId="0" applyFont="0" applyFill="0" applyBorder="0" applyAlignment="0" applyProtection="0"/>
    <xf numFmtId="43" fontId="20" fillId="0" borderId="0" applyFont="0" applyFill="0" applyBorder="0" applyAlignment="0" applyProtection="0"/>
    <xf numFmtId="0" fontId="22" fillId="0" borderId="0">
      <alignment horizontal="center" vertical="top"/>
    </xf>
    <xf numFmtId="0" fontId="23" fillId="0" borderId="0">
      <alignment horizontal="center" vertical="center"/>
    </xf>
    <xf numFmtId="0" fontId="23" fillId="0" borderId="0">
      <alignment horizontal="left" vertical="center"/>
    </xf>
    <xf numFmtId="0" fontId="23" fillId="0" borderId="0">
      <alignment horizontal="right" vertical="center"/>
    </xf>
    <xf numFmtId="44" fontId="20" fillId="0" borderId="0" applyFont="0" applyFill="0" applyBorder="0" applyAlignment="0" applyProtection="0"/>
    <xf numFmtId="0" fontId="15" fillId="0" borderId="0"/>
  </cellStyleXfs>
  <cellXfs count="200">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8"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9" fillId="0" borderId="10"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1" fillId="0" borderId="0" xfId="0" applyFont="1" applyBorder="1" applyAlignment="1">
      <alignment vertical="center"/>
    </xf>
    <xf numFmtId="0" fontId="9" fillId="0" borderId="0" xfId="0" applyFont="1" applyBorder="1" applyAlignment="1"/>
    <xf numFmtId="0" fontId="21" fillId="0" borderId="0" xfId="0" applyFont="1" applyBorder="1" applyAlignment="1"/>
    <xf numFmtId="0" fontId="21" fillId="0" borderId="5" xfId="0" applyFont="1" applyBorder="1" applyAlignment="1">
      <alignment horizontal="center" vertical="center" wrapText="1"/>
    </xf>
    <xf numFmtId="0" fontId="24" fillId="0" borderId="5" xfId="18" quotePrefix="1" applyFont="1" applyBorder="1" applyAlignment="1">
      <alignment horizontal="center" vertical="center" wrapText="1"/>
    </xf>
    <xf numFmtId="3" fontId="25" fillId="0" borderId="5" xfId="0" applyNumberFormat="1" applyFont="1" applyBorder="1" applyAlignment="1">
      <alignment horizontal="center" vertical="center" wrapText="1"/>
    </xf>
    <xf numFmtId="0" fontId="21" fillId="0" borderId="5" xfId="0" applyFont="1" applyBorder="1" applyAlignment="1">
      <alignment vertical="center"/>
    </xf>
    <xf numFmtId="164" fontId="24" fillId="0" borderId="5" xfId="20" applyNumberFormat="1" applyFont="1" applyBorder="1" applyAlignment="1">
      <alignment horizontal="right" vertical="center" wrapText="1"/>
    </xf>
    <xf numFmtId="4" fontId="21" fillId="0" borderId="5" xfId="0" applyNumberFormat="1" applyFont="1" applyBorder="1" applyAlignment="1">
      <alignment vertical="center"/>
    </xf>
    <xf numFmtId="0" fontId="25" fillId="0" borderId="5" xfId="0" applyFont="1" applyBorder="1" applyAlignment="1">
      <alignment vertical="center" wrapText="1"/>
    </xf>
    <xf numFmtId="43" fontId="25" fillId="0" borderId="5" xfId="13" applyFont="1" applyBorder="1" applyAlignment="1">
      <alignment vertical="center" wrapText="1"/>
    </xf>
    <xf numFmtId="43" fontId="25" fillId="0" borderId="5" xfId="13" applyFont="1" applyBorder="1" applyAlignment="1">
      <alignment horizontal="right" vertical="center"/>
    </xf>
    <xf numFmtId="164" fontId="29" fillId="0" borderId="5" xfId="20" applyNumberFormat="1" applyFont="1" applyBorder="1" applyAlignment="1">
      <alignment horizontal="right" vertical="center" wrapText="1"/>
    </xf>
    <xf numFmtId="4" fontId="28" fillId="0" borderId="5" xfId="0" applyNumberFormat="1" applyFont="1" applyBorder="1" applyAlignment="1">
      <alignment horizontal="right" vertical="center"/>
    </xf>
    <xf numFmtId="0" fontId="9" fillId="0" borderId="0" xfId="0" applyFont="1" applyBorder="1" applyAlignment="1">
      <alignment vertical="center"/>
    </xf>
    <xf numFmtId="0" fontId="31" fillId="0" borderId="0" xfId="0" applyFont="1" applyBorder="1" applyAlignment="1"/>
    <xf numFmtId="0" fontId="31" fillId="0" borderId="0" xfId="0" applyFont="1" applyBorder="1" applyAlignment="1">
      <alignment vertical="center" wrapText="1"/>
    </xf>
    <xf numFmtId="4" fontId="31" fillId="0" borderId="0" xfId="0" applyNumberFormat="1" applyFont="1" applyBorder="1" applyAlignment="1"/>
    <xf numFmtId="0" fontId="9" fillId="0" borderId="16" xfId="0" applyFont="1" applyBorder="1" applyAlignment="1">
      <alignment horizontal="center" vertical="center" wrapText="1"/>
    </xf>
    <xf numFmtId="0" fontId="13" fillId="0" borderId="5" xfId="3" quotePrefix="1" applyBorder="1" applyAlignment="1">
      <alignment horizontal="center" vertical="center" wrapText="1"/>
    </xf>
    <xf numFmtId="0" fontId="13" fillId="0" borderId="5" xfId="4" quotePrefix="1" applyBorder="1" applyAlignment="1">
      <alignment horizontal="left" vertical="center" wrapText="1"/>
    </xf>
    <xf numFmtId="164" fontId="13" fillId="0" borderId="20" xfId="5" applyNumberFormat="1" applyBorder="1" applyAlignment="1">
      <alignment horizontal="right" vertical="center" wrapText="1"/>
    </xf>
    <xf numFmtId="164" fontId="13" fillId="0" borderId="5" xfId="5" applyNumberFormat="1" applyBorder="1" applyAlignment="1">
      <alignment horizontal="right" vertical="center" wrapText="1"/>
    </xf>
    <xf numFmtId="164" fontId="13" fillId="0" borderId="9" xfId="5" applyNumberFormat="1" applyBorder="1" applyAlignment="1">
      <alignment horizontal="right" vertical="center" wrapText="1"/>
    </xf>
    <xf numFmtId="164" fontId="13" fillId="0" borderId="21" xfId="5" applyNumberFormat="1" applyBorder="1" applyAlignment="1">
      <alignment horizontal="right" vertical="center" wrapText="1"/>
    </xf>
    <xf numFmtId="0" fontId="13" fillId="0" borderId="8" xfId="4" quotePrefix="1" applyBorder="1" applyAlignment="1">
      <alignment horizontal="left" vertical="center" wrapText="1"/>
    </xf>
    <xf numFmtId="164" fontId="13" fillId="0" borderId="6" xfId="5" applyNumberFormat="1" applyBorder="1" applyAlignment="1">
      <alignment horizontal="right" vertical="center" wrapText="1"/>
    </xf>
    <xf numFmtId="164" fontId="13" fillId="0" borderId="8" xfId="5" applyNumberFormat="1" applyBorder="1" applyAlignment="1">
      <alignment horizontal="right" vertical="center" wrapText="1"/>
    </xf>
    <xf numFmtId="164" fontId="13" fillId="0" borderId="7" xfId="5" applyNumberFormat="1" applyBorder="1" applyAlignment="1">
      <alignment horizontal="right" vertical="center" wrapText="1"/>
    </xf>
    <xf numFmtId="0" fontId="14" fillId="0" borderId="0" xfId="6" quotePrefix="1" applyAlignment="1">
      <alignment horizontal="left" vertical="center" wrapText="1"/>
    </xf>
    <xf numFmtId="0" fontId="13" fillId="0" borderId="6" xfId="2" quotePrefix="1" applyBorder="1" applyAlignment="1">
      <alignment horizontal="center" vertical="center" wrapText="1"/>
    </xf>
    <xf numFmtId="0" fontId="12" fillId="0" borderId="0" xfId="1" applyAlignment="1">
      <alignment vertical="top" wrapText="1"/>
    </xf>
    <xf numFmtId="2" fontId="21" fillId="0" borderId="0" xfId="0" applyNumberFormat="1" applyFont="1" applyBorder="1" applyAlignment="1">
      <alignment wrapText="1"/>
    </xf>
    <xf numFmtId="0" fontId="33" fillId="0" borderId="0" xfId="0" applyFont="1"/>
    <xf numFmtId="0" fontId="9"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9" fillId="0" borderId="22" xfId="0" applyFont="1" applyBorder="1" applyAlignment="1">
      <alignment horizontal="center" vertical="center" wrapText="1"/>
    </xf>
    <xf numFmtId="4" fontId="6" fillId="0" borderId="0" xfId="0" applyNumberFormat="1" applyFont="1" applyBorder="1" applyAlignment="1">
      <alignment vertical="center" wrapText="1"/>
    </xf>
    <xf numFmtId="0" fontId="11" fillId="0" borderId="0" xfId="0" applyFont="1" applyAlignment="1">
      <alignment horizontal="justify" vertical="center" wrapText="1"/>
    </xf>
    <xf numFmtId="165" fontId="8" fillId="0" borderId="0" xfId="0" applyNumberFormat="1" applyFont="1" applyBorder="1" applyAlignment="1"/>
    <xf numFmtId="4" fontId="37" fillId="0" borderId="34" xfId="0" applyNumberFormat="1" applyFont="1" applyBorder="1" applyAlignment="1">
      <alignment horizontal="left" wrapText="1"/>
    </xf>
    <xf numFmtId="4" fontId="35" fillId="2" borderId="28" xfId="0" applyNumberFormat="1" applyFont="1" applyFill="1" applyBorder="1" applyAlignment="1" applyProtection="1">
      <alignment horizontal="center" vertical="center" wrapText="1"/>
    </xf>
    <xf numFmtId="4" fontId="35" fillId="2" borderId="29" xfId="0" applyNumberFormat="1" applyFont="1" applyFill="1" applyBorder="1" applyAlignment="1" applyProtection="1">
      <alignment horizontal="center" vertical="center" wrapText="1"/>
    </xf>
    <xf numFmtId="4" fontId="35" fillId="2" borderId="36" xfId="0" applyNumberFormat="1" applyFont="1" applyFill="1" applyBorder="1" applyAlignment="1" applyProtection="1">
      <alignment horizontal="left" vertical="center" wrapText="1"/>
    </xf>
    <xf numFmtId="4" fontId="35" fillId="2" borderId="31" xfId="0" applyNumberFormat="1" applyFont="1" applyFill="1" applyBorder="1" applyAlignment="1" applyProtection="1">
      <alignment horizontal="right" vertical="center" wrapText="1"/>
    </xf>
    <xf numFmtId="4" fontId="38" fillId="0" borderId="27" xfId="19" quotePrefix="1" applyNumberFormat="1" applyFont="1" applyBorder="1" applyAlignment="1">
      <alignment horizontal="left" vertical="center" wrapText="1"/>
    </xf>
    <xf numFmtId="4" fontId="39" fillId="0" borderId="27" xfId="6" quotePrefix="1" applyNumberFormat="1" applyFont="1" applyFill="1" applyBorder="1" applyAlignment="1">
      <alignment vertical="center" wrapText="1"/>
    </xf>
    <xf numFmtId="4" fontId="39" fillId="0" borderId="30" xfId="5" applyNumberFormat="1" applyFont="1" applyFill="1" applyBorder="1" applyAlignment="1">
      <alignment horizontal="right" vertical="center" wrapText="1"/>
    </xf>
    <xf numFmtId="4" fontId="39" fillId="0" borderId="27" xfId="6" applyNumberFormat="1" applyFont="1" applyFill="1" applyBorder="1" applyAlignment="1">
      <alignment vertical="center" wrapText="1"/>
    </xf>
    <xf numFmtId="4" fontId="35" fillId="0" borderId="30" xfId="5" applyNumberFormat="1" applyFont="1" applyFill="1" applyBorder="1" applyAlignment="1">
      <alignment horizontal="right" vertical="center" wrapText="1"/>
    </xf>
    <xf numFmtId="4" fontId="40" fillId="0" borderId="10" xfId="6" quotePrefix="1" applyNumberFormat="1" applyFont="1" applyFill="1" applyBorder="1" applyAlignment="1">
      <alignment vertical="center" wrapText="1"/>
    </xf>
    <xf numFmtId="4" fontId="40" fillId="0" borderId="11" xfId="5" applyNumberFormat="1" applyFont="1" applyFill="1" applyBorder="1" applyAlignment="1">
      <alignment horizontal="right" vertical="center" wrapText="1"/>
    </xf>
    <xf numFmtId="4" fontId="39" fillId="0" borderId="12" xfId="5" applyNumberFormat="1" applyFont="1" applyFill="1" applyBorder="1" applyAlignment="1">
      <alignment horizontal="right" vertical="center" wrapText="1"/>
    </xf>
    <xf numFmtId="0" fontId="27" fillId="0" borderId="5" xfId="19" quotePrefix="1" applyFont="1" applyBorder="1" applyAlignment="1">
      <alignment horizontal="left" vertical="center" wrapText="1"/>
    </xf>
    <xf numFmtId="4" fontId="34" fillId="2" borderId="31" xfId="0" applyNumberFormat="1" applyFont="1" applyFill="1" applyBorder="1" applyAlignment="1" applyProtection="1">
      <alignment horizontal="right" vertical="center" wrapText="1"/>
    </xf>
    <xf numFmtId="4"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left" wrapText="1"/>
    </xf>
    <xf numFmtId="0" fontId="11" fillId="0" borderId="0" xfId="0" applyFont="1" applyAlignment="1">
      <alignment horizontal="left"/>
    </xf>
    <xf numFmtId="0" fontId="9" fillId="0" borderId="0" xfId="0" applyFont="1" applyAlignment="1">
      <alignment horizontal="left"/>
    </xf>
    <xf numFmtId="0" fontId="41" fillId="0" borderId="0" xfId="0" applyFont="1" applyFill="1" applyAlignment="1">
      <alignment horizontal="left" wrapText="1"/>
    </xf>
    <xf numFmtId="164" fontId="42" fillId="0" borderId="44" xfId="20" applyNumberFormat="1" applyFont="1" applyBorder="1" applyAlignment="1">
      <alignment horizontal="right" vertical="center" wrapText="1"/>
    </xf>
    <xf numFmtId="164" fontId="42" fillId="0" borderId="45" xfId="20" applyNumberFormat="1" applyFont="1" applyBorder="1" applyAlignment="1">
      <alignment horizontal="right" vertical="center" wrapText="1"/>
    </xf>
    <xf numFmtId="164" fontId="42" fillId="0" borderId="46" xfId="20" applyNumberFormat="1" applyFont="1" applyBorder="1" applyAlignment="1">
      <alignment horizontal="right" vertical="center" wrapText="1"/>
    </xf>
    <xf numFmtId="164" fontId="42" fillId="0" borderId="0" xfId="20" applyNumberFormat="1" applyFont="1" applyBorder="1" applyAlignment="1">
      <alignment horizontal="right" vertical="center" wrapText="1"/>
    </xf>
    <xf numFmtId="0" fontId="9" fillId="0" borderId="0" xfId="0" applyFont="1" applyBorder="1" applyAlignment="1">
      <alignment vertical="center" wrapText="1"/>
    </xf>
    <xf numFmtId="164" fontId="42" fillId="0" borderId="47" xfId="20" applyNumberFormat="1" applyFont="1" applyBorder="1" applyAlignment="1">
      <alignment horizontal="right" vertical="center" wrapText="1"/>
    </xf>
    <xf numFmtId="164" fontId="42" fillId="0" borderId="48" xfId="20" applyNumberFormat="1" applyFont="1" applyBorder="1" applyAlignment="1">
      <alignment horizontal="right" vertical="center" wrapText="1"/>
    </xf>
    <xf numFmtId="164" fontId="42" fillId="0" borderId="49" xfId="20" applyNumberFormat="1" applyFont="1" applyBorder="1" applyAlignment="1">
      <alignment horizontal="right" vertical="center" wrapText="1"/>
    </xf>
    <xf numFmtId="0" fontId="27" fillId="0" borderId="5" xfId="19" applyFont="1" applyBorder="1" applyAlignment="1">
      <alignment horizontal="left" vertical="center" wrapText="1"/>
    </xf>
    <xf numFmtId="4" fontId="36" fillId="0" borderId="15" xfId="0" applyNumberFormat="1" applyFont="1" applyFill="1" applyBorder="1" applyAlignment="1"/>
    <xf numFmtId="4" fontId="35" fillId="0" borderId="15" xfId="5" applyNumberFormat="1" applyFont="1" applyFill="1" applyBorder="1" applyAlignment="1">
      <alignment horizontal="right" vertical="center" wrapText="1"/>
    </xf>
    <xf numFmtId="4" fontId="43" fillId="0" borderId="15" xfId="0" applyNumberFormat="1" applyFont="1" applyFill="1" applyBorder="1"/>
    <xf numFmtId="4" fontId="36" fillId="0" borderId="15" xfId="0" applyNumberFormat="1" applyFont="1" applyFill="1" applyBorder="1"/>
    <xf numFmtId="43" fontId="25" fillId="0" borderId="5" xfId="13" applyFont="1" applyFill="1" applyBorder="1" applyAlignment="1">
      <alignment horizontal="right" vertical="center"/>
    </xf>
    <xf numFmtId="4" fontId="25"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 fontId="28" fillId="0" borderId="5" xfId="0" applyNumberFormat="1" applyFont="1" applyFill="1" applyBorder="1" applyAlignment="1">
      <alignment horizontal="right" vertical="center"/>
    </xf>
    <xf numFmtId="4" fontId="35" fillId="0" borderId="37" xfId="5" applyNumberFormat="1" applyFont="1" applyFill="1" applyBorder="1" applyAlignment="1">
      <alignment horizontal="right" vertical="center" wrapText="1"/>
    </xf>
    <xf numFmtId="4" fontId="35" fillId="0" borderId="50" xfId="5" applyNumberFormat="1" applyFont="1" applyFill="1" applyBorder="1" applyAlignment="1">
      <alignment horizontal="right" vertical="center" wrapText="1"/>
    </xf>
    <xf numFmtId="0" fontId="2" fillId="0" borderId="0" xfId="0" applyFont="1" applyAlignment="1">
      <alignment horizontal="left"/>
    </xf>
    <xf numFmtId="0" fontId="1" fillId="0" borderId="0" xfId="0" applyFont="1" applyAlignment="1">
      <alignment horizontal="center" wrapText="1"/>
    </xf>
    <xf numFmtId="0" fontId="0" fillId="0" borderId="0" xfId="0" applyAlignment="1">
      <alignment horizontal="center" wrapText="1"/>
    </xf>
    <xf numFmtId="0" fontId="2" fillId="4" borderId="0" xfId="0" applyFont="1" applyFill="1" applyAlignment="1">
      <alignment horizontal="right"/>
    </xf>
    <xf numFmtId="0" fontId="18" fillId="0" borderId="0" xfId="0" applyFont="1" applyAlignment="1">
      <alignment horizontal="center" wrapText="1"/>
    </xf>
    <xf numFmtId="0" fontId="2" fillId="0" borderId="0" xfId="0" applyFont="1" applyAlignment="1"/>
    <xf numFmtId="0" fontId="32" fillId="0" borderId="0" xfId="0" applyFont="1" applyBorder="1" applyAlignment="1">
      <alignment horizontal="center" vertical="center" wrapText="1"/>
    </xf>
    <xf numFmtId="0" fontId="10" fillId="0" borderId="0" xfId="0" applyFont="1" applyBorder="1" applyAlignment="1">
      <alignment horizontal="center" vertical="center" wrapText="1"/>
    </xf>
    <xf numFmtId="4" fontId="9" fillId="0" borderId="11" xfId="0" applyNumberFormat="1" applyFont="1" applyBorder="1" applyAlignment="1">
      <alignment horizontal="center" vertical="center" wrapText="1"/>
    </xf>
    <xf numFmtId="4" fontId="9" fillId="0" borderId="11" xfId="0" applyNumberFormat="1" applyFont="1" applyFill="1" applyBorder="1" applyAlignment="1">
      <alignment horizontal="center" vertical="center" wrapText="1"/>
    </xf>
    <xf numFmtId="4" fontId="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1" fillId="0" borderId="5" xfId="0" applyFont="1" applyBorder="1" applyAlignment="1">
      <alignment horizontal="center" vertical="center" wrapText="1"/>
    </xf>
    <xf numFmtId="0" fontId="33" fillId="0" borderId="5" xfId="0" applyFont="1" applyBorder="1"/>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4" fontId="11" fillId="0" borderId="5" xfId="0" applyNumberFormat="1" applyFont="1" applyBorder="1" applyAlignment="1">
      <alignment horizontal="center" vertical="center" wrapText="1"/>
    </xf>
    <xf numFmtId="0" fontId="11" fillId="0" borderId="5" xfId="0" applyFont="1" applyBorder="1" applyAlignment="1">
      <alignment horizontal="center" vertical="top" wrapText="1"/>
    </xf>
    <xf numFmtId="9" fontId="16" fillId="0" borderId="5" xfId="0" applyNumberFormat="1" applyFont="1" applyFill="1" applyBorder="1" applyAlignment="1">
      <alignment horizontal="center" vertical="top" wrapText="1"/>
    </xf>
    <xf numFmtId="0" fontId="16" fillId="0" borderId="5" xfId="0" applyFont="1" applyFill="1" applyBorder="1" applyAlignment="1">
      <alignment horizontal="center" vertical="top" wrapText="1"/>
    </xf>
    <xf numFmtId="4" fontId="9" fillId="0" borderId="13" xfId="0" applyNumberFormat="1" applyFont="1" applyBorder="1" applyAlignment="1">
      <alignment horizontal="center" vertical="center" wrapText="1"/>
    </xf>
    <xf numFmtId="4" fontId="9" fillId="0" borderId="14" xfId="0" applyNumberFormat="1" applyFont="1" applyBorder="1" applyAlignment="1">
      <alignment horizontal="center" vertical="center" wrapText="1"/>
    </xf>
    <xf numFmtId="4" fontId="9" fillId="0" borderId="13" xfId="0" applyNumberFormat="1" applyFont="1" applyFill="1" applyBorder="1" applyAlignment="1">
      <alignment horizontal="center" vertical="center" wrapText="1"/>
    </xf>
    <xf numFmtId="4" fontId="9" fillId="0" borderId="14" xfId="0" applyNumberFormat="1" applyFont="1" applyFill="1" applyBorder="1" applyAlignment="1">
      <alignment horizontal="center" vertical="center" wrapText="1"/>
    </xf>
    <xf numFmtId="4" fontId="9" fillId="0" borderId="16"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9" fillId="0" borderId="18" xfId="0" applyNumberFormat="1" applyFont="1" applyBorder="1" applyAlignment="1">
      <alignment horizontal="center" vertical="center" wrapText="1"/>
    </xf>
    <xf numFmtId="4" fontId="9" fillId="0" borderId="16"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10" fillId="0" borderId="0" xfId="0" applyFont="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3" fillId="0" borderId="19" xfId="2" quotePrefix="1" applyBorder="1" applyAlignment="1">
      <alignment horizontal="center" vertical="center" wrapText="1"/>
    </xf>
    <xf numFmtId="0" fontId="0" fillId="0" borderId="8" xfId="0" applyBorder="1" applyAlignment="1">
      <alignment horizontal="center" wrapText="1"/>
    </xf>
    <xf numFmtId="0" fontId="0" fillId="0" borderId="8" xfId="0" applyBorder="1" applyAlignment="1">
      <alignment horizontal="center" vertical="center" wrapText="1"/>
    </xf>
    <xf numFmtId="0" fontId="12" fillId="0" borderId="20" xfId="1" quotePrefix="1" applyBorder="1" applyAlignment="1">
      <alignment horizontal="center" vertical="top" wrapText="1"/>
    </xf>
    <xf numFmtId="4" fontId="35" fillId="0" borderId="26" xfId="0" applyNumberFormat="1" applyFont="1" applyFill="1" applyBorder="1" applyAlignment="1">
      <alignment horizontal="center" vertical="center" wrapText="1"/>
    </xf>
    <xf numFmtId="0" fontId="36" fillId="0" borderId="35" xfId="0" applyFont="1" applyBorder="1" applyAlignment="1">
      <alignment horizontal="center" vertical="center" wrapText="1"/>
    </xf>
    <xf numFmtId="4" fontId="30" fillId="0" borderId="0" xfId="0" applyNumberFormat="1" applyFont="1" applyBorder="1" applyAlignment="1">
      <alignment horizontal="left" wrapText="1"/>
    </xf>
    <xf numFmtId="0" fontId="12" fillId="0" borderId="0" xfId="1" quotePrefix="1" applyBorder="1" applyAlignment="1">
      <alignment horizontal="center" vertical="center" wrapText="1"/>
    </xf>
    <xf numFmtId="0" fontId="0" fillId="0" borderId="0" xfId="0" applyAlignment="1">
      <alignment vertical="center" wrapText="1"/>
    </xf>
    <xf numFmtId="0" fontId="35" fillId="2" borderId="32" xfId="0" applyNumberFormat="1" applyFont="1" applyFill="1" applyBorder="1" applyAlignment="1" applyProtection="1">
      <alignment horizontal="center" vertical="center" wrapText="1"/>
    </xf>
    <xf numFmtId="0" fontId="35" fillId="2" borderId="34" xfId="0" applyNumberFormat="1" applyFont="1" applyFill="1" applyBorder="1" applyAlignment="1" applyProtection="1">
      <alignment horizontal="center" vertical="center" wrapText="1"/>
    </xf>
    <xf numFmtId="0" fontId="42" fillId="0" borderId="42" xfId="18" quotePrefix="1" applyFont="1" applyBorder="1" applyAlignment="1">
      <alignment horizontal="center" vertical="center" wrapText="1"/>
    </xf>
    <xf numFmtId="0" fontId="42" fillId="0" borderId="43" xfId="18" quotePrefix="1" applyFont="1" applyBorder="1" applyAlignment="1">
      <alignment horizontal="center" vertical="center" wrapText="1"/>
    </xf>
    <xf numFmtId="0" fontId="35" fillId="2" borderId="33" xfId="0" applyNumberFormat="1" applyFont="1" applyFill="1" applyBorder="1" applyAlignment="1" applyProtection="1">
      <alignment horizontal="center" vertical="center" wrapText="1"/>
    </xf>
    <xf numFmtId="0" fontId="35" fillId="2" borderId="29" xfId="0" applyNumberFormat="1" applyFont="1" applyFill="1" applyBorder="1" applyAlignment="1" applyProtection="1">
      <alignment horizontal="center" vertical="center" wrapText="1"/>
    </xf>
    <xf numFmtId="4" fontId="35" fillId="0" borderId="37" xfId="5" applyNumberFormat="1" applyFont="1" applyFill="1" applyBorder="1" applyAlignment="1">
      <alignment horizontal="right" vertical="center" wrapText="1"/>
    </xf>
    <xf numFmtId="4" fontId="35" fillId="0" borderId="38" xfId="5" applyNumberFormat="1" applyFont="1" applyFill="1" applyBorder="1" applyAlignment="1">
      <alignment horizontal="right" vertical="center" wrapText="1"/>
    </xf>
    <xf numFmtId="4" fontId="35" fillId="0" borderId="39" xfId="5" applyNumberFormat="1" applyFont="1" applyFill="1" applyBorder="1" applyAlignment="1">
      <alignment horizontal="right" vertical="center" wrapText="1"/>
    </xf>
    <xf numFmtId="4" fontId="35" fillId="0" borderId="50" xfId="5" applyNumberFormat="1" applyFont="1" applyFill="1" applyBorder="1" applyAlignment="1">
      <alignment horizontal="right" vertical="center" wrapText="1"/>
    </xf>
    <xf numFmtId="4" fontId="35" fillId="0" borderId="51" xfId="5" applyNumberFormat="1" applyFont="1" applyFill="1" applyBorder="1" applyAlignment="1">
      <alignment horizontal="right" vertical="center" wrapText="1"/>
    </xf>
    <xf numFmtId="0" fontId="26" fillId="0" borderId="5" xfId="0" applyFont="1" applyBorder="1" applyAlignment="1">
      <alignment horizontal="left" wrapText="1"/>
    </xf>
    <xf numFmtId="0" fontId="26" fillId="0" borderId="5" xfId="0" applyFont="1" applyBorder="1" applyAlignment="1">
      <alignment horizontal="left" vertical="center" wrapText="1"/>
    </xf>
    <xf numFmtId="0" fontId="29" fillId="0" borderId="6" xfId="19" applyFont="1" applyBorder="1" applyAlignment="1">
      <alignment horizontal="left" vertical="center" wrapText="1"/>
    </xf>
    <xf numFmtId="0" fontId="29" fillId="0" borderId="17" xfId="19" quotePrefix="1" applyFont="1" applyBorder="1" applyAlignment="1">
      <alignment horizontal="left" vertical="center" wrapText="1"/>
    </xf>
    <xf numFmtId="0" fontId="30" fillId="0" borderId="0" xfId="0" applyFont="1" applyBorder="1" applyAlignment="1">
      <alignment horizontal="left" vertical="top" wrapText="1"/>
    </xf>
    <xf numFmtId="0" fontId="11" fillId="0" borderId="0" xfId="17" applyFont="1" applyAlignment="1">
      <alignment horizontal="center" vertical="top" wrapText="1"/>
    </xf>
    <xf numFmtId="0" fontId="21" fillId="0" borderId="5" xfId="0" applyFont="1" applyBorder="1" applyAlignment="1">
      <alignment horizontal="center" vertical="center" wrapText="1"/>
    </xf>
    <xf numFmtId="0" fontId="24" fillId="0" borderId="5" xfId="18" quotePrefix="1" applyFont="1" applyBorder="1" applyAlignment="1">
      <alignment horizontal="center" vertical="center" wrapText="1"/>
    </xf>
    <xf numFmtId="0" fontId="24" fillId="0" borderId="40" xfId="18" quotePrefix="1" applyFont="1" applyBorder="1" applyAlignment="1">
      <alignment horizontal="center" vertical="center" wrapText="1"/>
    </xf>
    <xf numFmtId="0" fontId="24" fillId="0" borderId="42" xfId="18" quotePrefix="1" applyFont="1" applyBorder="1" applyAlignment="1">
      <alignment horizontal="center" vertical="center" wrapText="1"/>
    </xf>
    <xf numFmtId="0" fontId="24" fillId="0" borderId="41" xfId="18" quotePrefix="1" applyFont="1" applyBorder="1" applyAlignment="1">
      <alignment horizontal="center" vertical="center" wrapText="1"/>
    </xf>
    <xf numFmtId="0" fontId="24" fillId="0" borderId="43" xfId="18" quotePrefix="1" applyFont="1" applyBorder="1" applyAlignment="1">
      <alignment horizontal="center" vertical="center" wrapText="1"/>
    </xf>
    <xf numFmtId="0" fontId="27" fillId="0" borderId="5" xfId="18" quotePrefix="1" applyFont="1" applyBorder="1" applyAlignment="1">
      <alignment horizontal="center" vertical="center" wrapText="1"/>
    </xf>
    <xf numFmtId="4" fontId="25" fillId="0" borderId="5" xfId="0" applyNumberFormat="1" applyFont="1" applyFill="1" applyBorder="1" applyAlignment="1">
      <alignment horizontal="center" vertical="center" wrapText="1"/>
    </xf>
    <xf numFmtId="0" fontId="11" fillId="0" borderId="0" xfId="0" applyFont="1" applyAlignment="1">
      <alignment horizontal="left" wrapText="1"/>
    </xf>
    <xf numFmtId="0" fontId="45" fillId="4" borderId="0" xfId="0" applyFont="1" applyFill="1" applyAlignment="1">
      <alignment horizontal="justify" vertical="center" wrapText="1"/>
    </xf>
    <xf numFmtId="0" fontId="11" fillId="4" borderId="0" xfId="0" applyFont="1" applyFill="1" applyAlignment="1">
      <alignment horizontal="justify" vertical="center" wrapText="1"/>
    </xf>
    <xf numFmtId="0" fontId="11" fillId="0" borderId="0" xfId="0" applyFont="1" applyAlignment="1">
      <alignment horizontal="left" vertical="center" wrapText="1"/>
    </xf>
    <xf numFmtId="0" fontId="11" fillId="4" borderId="0" xfId="0" applyNumberFormat="1" applyFont="1" applyFill="1" applyAlignment="1">
      <alignment horizontal="justify" wrapText="1"/>
    </xf>
    <xf numFmtId="0" fontId="33" fillId="4" borderId="0" xfId="0" applyFont="1" applyFill="1" applyAlignment="1">
      <alignment horizontal="justify" wrapText="1"/>
    </xf>
    <xf numFmtId="0" fontId="11" fillId="4" borderId="0" xfId="0" applyNumberFormat="1" applyFont="1" applyFill="1" applyAlignment="1">
      <alignment horizontal="justify" vertical="center" wrapText="1"/>
    </xf>
    <xf numFmtId="0" fontId="9" fillId="4" borderId="0" xfId="0" applyFont="1" applyFill="1" applyAlignment="1">
      <alignment horizontal="justify" vertical="center" wrapText="1"/>
    </xf>
    <xf numFmtId="0" fontId="11" fillId="4" borderId="0" xfId="0" applyNumberFormat="1" applyFont="1" applyFill="1" applyAlignment="1">
      <alignment horizontal="justify" vertical="center"/>
    </xf>
    <xf numFmtId="0" fontId="9" fillId="0" borderId="0" xfId="0" applyFont="1" applyAlignment="1">
      <alignment horizontal="left"/>
    </xf>
    <xf numFmtId="0" fontId="32" fillId="3" borderId="0" xfId="0" applyFont="1" applyFill="1" applyAlignment="1">
      <alignment horizontal="center" vertical="center" wrapText="1"/>
    </xf>
    <xf numFmtId="0" fontId="9" fillId="4" borderId="0" xfId="0" applyFont="1" applyFill="1" applyAlignment="1">
      <alignment horizontal="justify" vertical="center"/>
    </xf>
    <xf numFmtId="0" fontId="9" fillId="4" borderId="0" xfId="0" applyFont="1" applyFill="1" applyAlignment="1">
      <alignment horizontal="left" vertical="center"/>
    </xf>
    <xf numFmtId="0" fontId="11" fillId="4" borderId="0" xfId="0" applyFont="1" applyFill="1" applyAlignment="1">
      <alignment horizontal="left" vertical="center" wrapText="1"/>
    </xf>
    <xf numFmtId="0" fontId="11" fillId="4" borderId="0" xfId="0" applyFont="1" applyFill="1" applyAlignment="1">
      <alignment horizontal="left" vertical="center"/>
    </xf>
    <xf numFmtId="0" fontId="11" fillId="4" borderId="0" xfId="0" applyFont="1" applyFill="1" applyAlignment="1">
      <alignment horizontal="justify" wrapText="1"/>
    </xf>
    <xf numFmtId="0" fontId="42" fillId="0" borderId="52" xfId="18" quotePrefix="1" applyFont="1" applyBorder="1" applyAlignment="1">
      <alignment horizontal="center" vertical="center" wrapText="1"/>
    </xf>
    <xf numFmtId="0" fontId="42" fillId="0" borderId="53" xfId="18" quotePrefix="1" applyFont="1" applyBorder="1" applyAlignment="1">
      <alignment horizontal="center" vertical="center" wrapText="1"/>
    </xf>
  </cellXfs>
  <cellStyles count="23">
    <cellStyle name="S0" xfId="1"/>
    <cellStyle name="S0 2" xfId="17"/>
    <cellStyle name="S1" xfId="2"/>
    <cellStyle name="S1 2" xfId="18"/>
    <cellStyle name="S2" xfId="3"/>
    <cellStyle name="S3" xfId="4"/>
    <cellStyle name="S3 2" xfId="19"/>
    <cellStyle name="S4" xfId="5"/>
    <cellStyle name="S4 2" xfId="20"/>
    <cellStyle name="S5" xfId="6"/>
    <cellStyle name="Денежный 2" xfId="21"/>
    <cellStyle name="Обычный" xfId="0" builtinId="0"/>
    <cellStyle name="Обычный 2" xfId="7"/>
    <cellStyle name="Обычный 2 2" xfId="8"/>
    <cellStyle name="Обычный 2 2 2" xfId="9"/>
    <cellStyle name="Обычный 3" xfId="10"/>
    <cellStyle name="Обычный 3 2" xfId="11"/>
    <cellStyle name="Обычный 3 3" xfId="12"/>
    <cellStyle name="Обычный 4" xfId="14"/>
    <cellStyle name="Обычный 4 2" xfId="22"/>
    <cellStyle name="Процентный 2" xfId="15"/>
    <cellStyle name="Финансовый" xfId="13"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workbookViewId="0">
      <selection activeCell="K14" sqref="K14"/>
    </sheetView>
  </sheetViews>
  <sheetFormatPr defaultRowHeight="33" customHeight="1" x14ac:dyDescent="0.3"/>
  <cols>
    <col min="8" max="8" width="11.88671875" customWidth="1"/>
    <col min="9" max="9" width="9.109375" style="5" customWidth="1"/>
    <col min="10" max="10" width="9.109375" style="5"/>
  </cols>
  <sheetData>
    <row r="1" spans="1:20" ht="33" customHeight="1" x14ac:dyDescent="0.35">
      <c r="A1" s="117" t="s">
        <v>93</v>
      </c>
      <c r="B1" s="117"/>
      <c r="C1" s="117"/>
      <c r="D1" s="117"/>
      <c r="E1" s="117"/>
      <c r="F1" s="117"/>
      <c r="G1" s="117"/>
      <c r="H1" s="117"/>
      <c r="I1" s="117"/>
      <c r="J1" s="117"/>
    </row>
    <row r="2" spans="1:20" ht="31.5" customHeight="1" x14ac:dyDescent="0.3">
      <c r="A2" s="114" t="s">
        <v>51</v>
      </c>
      <c r="B2" s="115"/>
      <c r="C2" s="115"/>
      <c r="D2" s="115"/>
      <c r="E2" s="115"/>
      <c r="F2" s="115"/>
      <c r="G2" s="115"/>
      <c r="H2" s="115"/>
      <c r="I2" s="115"/>
      <c r="J2" s="115"/>
    </row>
    <row r="3" spans="1:20" ht="33" customHeight="1" x14ac:dyDescent="0.3">
      <c r="A3" s="113" t="s">
        <v>29</v>
      </c>
      <c r="B3" s="113"/>
      <c r="C3" s="113"/>
      <c r="D3" s="113"/>
      <c r="E3" s="113"/>
      <c r="F3" s="113"/>
      <c r="G3" s="113"/>
      <c r="H3" s="113"/>
      <c r="I3" s="113"/>
      <c r="J3" s="113"/>
      <c r="K3" s="2"/>
      <c r="L3" s="2"/>
      <c r="M3" s="2"/>
      <c r="N3" s="2"/>
      <c r="O3" s="2"/>
      <c r="P3" s="2"/>
      <c r="Q3" s="2"/>
      <c r="R3" s="2"/>
      <c r="S3" s="2"/>
      <c r="T3" s="2"/>
    </row>
    <row r="4" spans="1:20" ht="33" customHeight="1" x14ac:dyDescent="0.3">
      <c r="A4" s="118" t="s">
        <v>12</v>
      </c>
      <c r="B4" s="118"/>
      <c r="C4" s="118"/>
      <c r="D4" s="118"/>
      <c r="E4" s="118"/>
      <c r="F4" s="118"/>
      <c r="G4" s="118"/>
      <c r="H4" s="118"/>
      <c r="I4" s="116">
        <v>1982</v>
      </c>
      <c r="J4" s="116"/>
      <c r="K4" s="1"/>
      <c r="L4" s="1"/>
      <c r="M4" s="1"/>
      <c r="N4" s="1"/>
      <c r="O4" s="1"/>
      <c r="P4" s="1"/>
      <c r="Q4" s="1"/>
      <c r="R4" s="1"/>
      <c r="S4" s="3"/>
      <c r="T4" s="3"/>
    </row>
    <row r="5" spans="1:20" ht="33" customHeight="1" x14ac:dyDescent="0.3">
      <c r="A5" s="118" t="s">
        <v>13</v>
      </c>
      <c r="B5" s="118"/>
      <c r="C5" s="118"/>
      <c r="D5" s="118"/>
      <c r="E5" s="118"/>
      <c r="F5" s="118"/>
      <c r="G5" s="118"/>
      <c r="H5" s="118"/>
      <c r="I5" s="116">
        <v>5</v>
      </c>
      <c r="J5" s="116"/>
      <c r="K5" s="1"/>
      <c r="L5" s="1"/>
      <c r="M5" s="1"/>
      <c r="N5" s="1"/>
      <c r="O5" s="1"/>
      <c r="P5" s="1"/>
      <c r="Q5" s="1"/>
      <c r="R5" s="1"/>
      <c r="S5" s="3"/>
      <c r="T5" s="3"/>
    </row>
    <row r="6" spans="1:20" ht="33" customHeight="1" x14ac:dyDescent="0.3">
      <c r="A6" s="118" t="s">
        <v>14</v>
      </c>
      <c r="B6" s="118"/>
      <c r="C6" s="118"/>
      <c r="D6" s="118"/>
      <c r="E6" s="118"/>
      <c r="F6" s="118"/>
      <c r="G6" s="118"/>
      <c r="H6" s="118"/>
      <c r="I6" s="116">
        <v>100</v>
      </c>
      <c r="J6" s="116"/>
      <c r="K6" s="1"/>
      <c r="L6" s="1"/>
      <c r="M6" s="1"/>
      <c r="N6" s="1"/>
      <c r="O6" s="1"/>
      <c r="P6" s="1"/>
      <c r="Q6" s="1"/>
      <c r="R6" s="1"/>
      <c r="S6" s="3"/>
      <c r="T6" s="3"/>
    </row>
    <row r="7" spans="1:20" ht="33" customHeight="1" x14ac:dyDescent="0.3">
      <c r="A7" s="118" t="s">
        <v>15</v>
      </c>
      <c r="B7" s="118"/>
      <c r="C7" s="118"/>
      <c r="D7" s="118"/>
      <c r="E7" s="118"/>
      <c r="F7" s="118"/>
      <c r="G7" s="118"/>
      <c r="H7" s="118"/>
      <c r="I7" s="116">
        <v>0</v>
      </c>
      <c r="J7" s="116"/>
      <c r="K7" s="1"/>
      <c r="L7" s="1"/>
      <c r="M7" s="1"/>
      <c r="N7" s="1"/>
      <c r="O7" s="1"/>
      <c r="P7" s="1"/>
      <c r="Q7" s="1"/>
      <c r="R7" s="1"/>
      <c r="S7" s="3"/>
      <c r="T7" s="3"/>
    </row>
    <row r="8" spans="1:20" ht="33" customHeight="1" x14ac:dyDescent="0.3">
      <c r="A8" s="118" t="s">
        <v>16</v>
      </c>
      <c r="B8" s="118"/>
      <c r="C8" s="118"/>
      <c r="D8" s="118"/>
      <c r="E8" s="118"/>
      <c r="F8" s="118"/>
      <c r="G8" s="118"/>
      <c r="H8" s="118"/>
      <c r="I8" s="116">
        <v>0</v>
      </c>
      <c r="J8" s="116"/>
      <c r="K8" s="1"/>
      <c r="L8" s="1"/>
      <c r="M8" s="1"/>
      <c r="N8" s="1"/>
      <c r="O8" s="1"/>
      <c r="P8" s="1"/>
      <c r="Q8" s="1"/>
      <c r="R8" s="1"/>
      <c r="S8" s="3"/>
      <c r="T8" s="3"/>
    </row>
    <row r="9" spans="1:20" ht="33" customHeight="1" x14ac:dyDescent="0.3">
      <c r="A9" s="118" t="s">
        <v>17</v>
      </c>
      <c r="B9" s="118"/>
      <c r="C9" s="118"/>
      <c r="D9" s="118"/>
      <c r="E9" s="118"/>
      <c r="F9" s="118"/>
      <c r="G9" s="118"/>
      <c r="H9" s="118"/>
      <c r="I9" s="116" t="s">
        <v>23</v>
      </c>
      <c r="J9" s="116"/>
      <c r="K9" s="1"/>
      <c r="L9" s="1"/>
      <c r="M9" s="1"/>
      <c r="N9" s="1"/>
      <c r="O9" s="1"/>
      <c r="P9" s="1"/>
      <c r="Q9" s="1"/>
      <c r="R9" s="1"/>
      <c r="S9" s="3"/>
      <c r="T9" s="3"/>
    </row>
    <row r="10" spans="1:20" ht="33" customHeight="1" x14ac:dyDescent="0.3">
      <c r="A10" s="113" t="s">
        <v>18</v>
      </c>
      <c r="B10" s="113"/>
      <c r="C10" s="113"/>
      <c r="D10" s="113"/>
      <c r="E10" s="113"/>
      <c r="F10" s="113"/>
      <c r="G10" s="113"/>
      <c r="H10" s="113"/>
      <c r="I10" s="116" t="s">
        <v>11</v>
      </c>
      <c r="J10" s="116"/>
      <c r="K10" s="1"/>
      <c r="L10" s="1"/>
      <c r="M10" s="1"/>
      <c r="N10" s="1"/>
      <c r="O10" s="1"/>
      <c r="P10" s="1"/>
      <c r="Q10" s="1"/>
      <c r="R10" s="1"/>
      <c r="S10" s="3"/>
      <c r="T10" s="3"/>
    </row>
    <row r="11" spans="1:20" ht="33" customHeight="1" x14ac:dyDescent="0.3">
      <c r="A11" s="113" t="s">
        <v>19</v>
      </c>
      <c r="B11" s="113"/>
      <c r="C11" s="113"/>
      <c r="D11" s="113"/>
      <c r="E11" s="113"/>
      <c r="F11" s="113"/>
      <c r="G11" s="113"/>
      <c r="H11" s="113"/>
      <c r="I11" s="116" t="s">
        <v>11</v>
      </c>
      <c r="J11" s="116"/>
      <c r="K11" s="1"/>
      <c r="L11" s="1"/>
      <c r="M11" s="1"/>
      <c r="N11" s="1"/>
      <c r="O11" s="1"/>
      <c r="P11" s="1"/>
      <c r="Q11" s="1"/>
      <c r="R11" s="1"/>
      <c r="S11" s="3"/>
      <c r="T11" s="3"/>
    </row>
    <row r="12" spans="1:20" ht="33" customHeight="1" x14ac:dyDescent="0.3">
      <c r="A12" s="113" t="s">
        <v>20</v>
      </c>
      <c r="B12" s="113"/>
      <c r="C12" s="113"/>
      <c r="D12" s="113"/>
      <c r="E12" s="113"/>
      <c r="F12" s="113"/>
      <c r="G12" s="113"/>
      <c r="H12" s="113"/>
      <c r="I12" s="116" t="s">
        <v>11</v>
      </c>
      <c r="J12" s="116"/>
      <c r="K12" s="1"/>
      <c r="L12" s="1"/>
      <c r="M12" s="1"/>
      <c r="N12" s="1"/>
      <c r="O12" s="1"/>
      <c r="P12" s="1"/>
      <c r="Q12" s="1"/>
      <c r="R12" s="1"/>
      <c r="S12" s="3"/>
      <c r="T12" s="3"/>
    </row>
    <row r="13" spans="1:20" ht="33" customHeight="1" x14ac:dyDescent="0.3">
      <c r="A13" s="113" t="s">
        <v>21</v>
      </c>
      <c r="B13" s="113"/>
      <c r="C13" s="113"/>
      <c r="D13" s="113"/>
      <c r="E13" s="113"/>
      <c r="F13" s="113"/>
      <c r="G13" s="113"/>
      <c r="H13" s="113"/>
      <c r="I13" s="116" t="s">
        <v>11</v>
      </c>
      <c r="J13" s="116"/>
      <c r="K13" s="1"/>
      <c r="L13" s="1"/>
      <c r="M13" s="1"/>
      <c r="N13" s="1"/>
      <c r="O13" s="1"/>
      <c r="P13" s="1"/>
      <c r="Q13" s="1"/>
      <c r="R13" s="1"/>
      <c r="S13" s="3"/>
      <c r="T13" s="3"/>
    </row>
    <row r="14" spans="1:20" ht="33" customHeight="1" x14ac:dyDescent="0.3">
      <c r="A14" s="113" t="s">
        <v>130</v>
      </c>
      <c r="B14" s="113"/>
      <c r="C14" s="113"/>
      <c r="D14" s="113"/>
      <c r="E14" s="113"/>
      <c r="F14" s="113"/>
      <c r="G14" s="113"/>
      <c r="H14" s="113"/>
      <c r="I14" s="116">
        <v>286</v>
      </c>
      <c r="J14" s="116"/>
      <c r="K14" s="1"/>
      <c r="L14" s="1"/>
      <c r="M14" s="1"/>
      <c r="N14" s="1"/>
      <c r="O14" s="1"/>
      <c r="P14" s="1"/>
      <c r="Q14" s="1"/>
      <c r="R14" s="1"/>
      <c r="S14" s="3"/>
      <c r="T14" s="3"/>
    </row>
    <row r="15" spans="1:20" ht="33" customHeight="1" x14ac:dyDescent="0.3">
      <c r="A15" s="113" t="s">
        <v>22</v>
      </c>
      <c r="B15" s="113"/>
      <c r="C15" s="113"/>
      <c r="D15" s="113"/>
      <c r="E15" s="113"/>
      <c r="F15" s="113"/>
      <c r="G15" s="113"/>
      <c r="H15" s="113"/>
      <c r="I15" s="116" t="s">
        <v>58</v>
      </c>
      <c r="J15" s="116"/>
      <c r="K15" s="1"/>
      <c r="L15" s="1"/>
      <c r="M15" s="1"/>
      <c r="N15" s="1"/>
      <c r="O15" s="1"/>
      <c r="P15" s="1"/>
      <c r="Q15" s="1"/>
      <c r="R15" s="1"/>
      <c r="S15" s="3"/>
      <c r="T15" s="3"/>
    </row>
    <row r="16" spans="1:20" ht="33" customHeight="1" x14ac:dyDescent="0.3">
      <c r="A16" s="113" t="s">
        <v>25</v>
      </c>
      <c r="B16" s="113"/>
      <c r="C16" s="113"/>
      <c r="D16" s="113"/>
      <c r="E16" s="113"/>
      <c r="F16" s="113"/>
      <c r="G16" s="113"/>
      <c r="H16" s="113"/>
      <c r="I16" s="116" t="s">
        <v>58</v>
      </c>
      <c r="J16" s="116"/>
      <c r="K16" s="1"/>
      <c r="L16" s="2"/>
      <c r="M16" s="2"/>
      <c r="N16" s="2"/>
      <c r="O16" s="2"/>
      <c r="P16" s="2"/>
      <c r="Q16" s="2"/>
      <c r="R16" s="2"/>
      <c r="S16" s="4"/>
      <c r="T16" s="4"/>
    </row>
    <row r="17" spans="1:20" ht="33" customHeight="1" x14ac:dyDescent="0.3">
      <c r="A17" s="113" t="s">
        <v>26</v>
      </c>
      <c r="B17" s="113"/>
      <c r="C17" s="113"/>
      <c r="D17" s="113"/>
      <c r="E17" s="113"/>
      <c r="F17" s="113"/>
      <c r="G17" s="113"/>
      <c r="H17" s="113"/>
      <c r="I17" s="116" t="s">
        <v>24</v>
      </c>
      <c r="J17" s="116"/>
      <c r="K17" s="1"/>
      <c r="L17" s="2"/>
      <c r="M17" s="2"/>
      <c r="N17" s="2"/>
      <c r="O17" s="2"/>
      <c r="P17" s="2"/>
      <c r="Q17" s="2"/>
      <c r="R17" s="2"/>
      <c r="S17" s="4"/>
      <c r="T17" s="4"/>
    </row>
    <row r="18" spans="1:20" ht="33" customHeight="1" x14ac:dyDescent="0.3">
      <c r="A18" s="113" t="s">
        <v>54</v>
      </c>
      <c r="B18" s="113"/>
      <c r="C18" s="113"/>
      <c r="D18" s="113"/>
      <c r="E18" s="113"/>
      <c r="F18" s="113"/>
      <c r="G18" s="113"/>
      <c r="H18" s="113"/>
      <c r="I18" s="116" t="s">
        <v>55</v>
      </c>
      <c r="J18" s="116"/>
      <c r="K18" s="1"/>
      <c r="L18" s="1"/>
      <c r="M18" s="1"/>
      <c r="N18" s="1"/>
      <c r="O18" s="1"/>
      <c r="P18" s="1"/>
      <c r="Q18" s="1"/>
      <c r="R18" s="1"/>
      <c r="S18" s="3"/>
      <c r="T18" s="3"/>
    </row>
  </sheetData>
  <mergeCells count="33">
    <mergeCell ref="A17:H17"/>
    <mergeCell ref="A18:H18"/>
    <mergeCell ref="I17:J17"/>
    <mergeCell ref="I18:J18"/>
    <mergeCell ref="A4:H4"/>
    <mergeCell ref="A5:H5"/>
    <mergeCell ref="A6:H6"/>
    <mergeCell ref="A7:H7"/>
    <mergeCell ref="A8:H8"/>
    <mergeCell ref="I15:J15"/>
    <mergeCell ref="I16:J16"/>
    <mergeCell ref="A9:H9"/>
    <mergeCell ref="A10:H10"/>
    <mergeCell ref="A11:H11"/>
    <mergeCell ref="A12:H12"/>
    <mergeCell ref="A16:H16"/>
    <mergeCell ref="A1:J1"/>
    <mergeCell ref="I4:J4"/>
    <mergeCell ref="I5:J5"/>
    <mergeCell ref="I6:J6"/>
    <mergeCell ref="I7:J7"/>
    <mergeCell ref="A13:H13"/>
    <mergeCell ref="A2:J2"/>
    <mergeCell ref="A3:J3"/>
    <mergeCell ref="A14:H14"/>
    <mergeCell ref="A15:H15"/>
    <mergeCell ref="I8:J8"/>
    <mergeCell ref="I9:J9"/>
    <mergeCell ref="I10:J10"/>
    <mergeCell ref="I11:J11"/>
    <mergeCell ref="I12:J12"/>
    <mergeCell ref="I13:J13"/>
    <mergeCell ref="I14:J14"/>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3" workbookViewId="0">
      <selection activeCell="G16" sqref="G16:H17"/>
    </sheetView>
  </sheetViews>
  <sheetFormatPr defaultColWidth="9.109375" defaultRowHeight="14.4" x14ac:dyDescent="0.3"/>
  <cols>
    <col min="1" max="1" width="8.109375" style="22" customWidth="1"/>
    <col min="2" max="2" width="19" style="22" customWidth="1"/>
    <col min="3" max="3" width="16.44140625" style="22" customWidth="1"/>
    <col min="4" max="4" width="12.5546875" style="22" customWidth="1"/>
    <col min="5" max="5" width="14.44140625" style="22" customWidth="1"/>
    <col min="6" max="6" width="11.44140625" style="22" customWidth="1"/>
    <col min="7" max="7" width="10.5546875" style="22" customWidth="1"/>
    <col min="8" max="8" width="16.6640625" style="22" customWidth="1"/>
    <col min="9" max="16384" width="9.109375" style="23"/>
  </cols>
  <sheetData>
    <row r="1" spans="1:8" ht="16.8" hidden="1" x14ac:dyDescent="0.3">
      <c r="A1" s="19"/>
      <c r="B1" s="19"/>
      <c r="C1" s="20"/>
      <c r="D1" s="20"/>
      <c r="E1" s="21"/>
    </row>
    <row r="2" spans="1:8" ht="17.399999999999999" hidden="1" thickBot="1" x14ac:dyDescent="0.35">
      <c r="A2" s="24"/>
      <c r="B2" s="24"/>
      <c r="C2" s="25"/>
      <c r="D2" s="25"/>
      <c r="E2" s="26" t="s">
        <v>0</v>
      </c>
    </row>
    <row r="3" spans="1:8" ht="24.75" customHeight="1" x14ac:dyDescent="0.3"/>
    <row r="4" spans="1:8" x14ac:dyDescent="0.3">
      <c r="A4" s="119" t="s">
        <v>94</v>
      </c>
      <c r="B4" s="119"/>
      <c r="C4" s="119"/>
      <c r="D4" s="119"/>
      <c r="E4" s="119"/>
      <c r="F4" s="119"/>
      <c r="G4" s="119"/>
      <c r="H4" s="119"/>
    </row>
    <row r="5" spans="1:8" x14ac:dyDescent="0.3">
      <c r="A5" s="120"/>
      <c r="B5" s="120"/>
      <c r="C5" s="120"/>
      <c r="D5" s="120"/>
      <c r="E5" s="120"/>
      <c r="F5" s="120"/>
      <c r="G5" s="120"/>
      <c r="H5" s="120"/>
    </row>
    <row r="6" spans="1:8" s="27" customFormat="1" ht="36" customHeight="1" x14ac:dyDescent="0.3">
      <c r="A6" s="66" t="s">
        <v>1</v>
      </c>
      <c r="B6" s="125" t="s">
        <v>95</v>
      </c>
      <c r="C6" s="126"/>
      <c r="D6" s="126"/>
      <c r="E6" s="66" t="s">
        <v>27</v>
      </c>
      <c r="F6" s="66" t="s">
        <v>28</v>
      </c>
      <c r="G6" s="127" t="s">
        <v>10</v>
      </c>
      <c r="H6" s="127"/>
    </row>
    <row r="7" spans="1:8" x14ac:dyDescent="0.3">
      <c r="A7" s="66"/>
      <c r="B7" s="128"/>
      <c r="C7" s="128"/>
      <c r="D7" s="128"/>
      <c r="E7" s="67"/>
      <c r="F7" s="68"/>
      <c r="G7" s="129"/>
      <c r="H7" s="129"/>
    </row>
    <row r="9" spans="1:8" ht="63.75" customHeight="1" x14ac:dyDescent="0.3">
      <c r="A9" s="124" t="s">
        <v>128</v>
      </c>
      <c r="B9" s="124"/>
      <c r="C9" s="124"/>
      <c r="D9" s="124"/>
      <c r="E9" s="124"/>
      <c r="F9" s="124"/>
      <c r="G9" s="124"/>
      <c r="H9" s="124"/>
    </row>
    <row r="10" spans="1:8" ht="111.75" customHeight="1" thickBot="1" x14ac:dyDescent="0.35">
      <c r="A10" s="130" t="s">
        <v>129</v>
      </c>
      <c r="B10" s="130"/>
      <c r="C10" s="131" t="s">
        <v>96</v>
      </c>
      <c r="D10" s="131"/>
      <c r="E10" s="132" t="s">
        <v>97</v>
      </c>
      <c r="F10" s="132"/>
      <c r="G10" s="132" t="s">
        <v>98</v>
      </c>
      <c r="H10" s="132"/>
    </row>
    <row r="11" spans="1:8" ht="15" thickBot="1" x14ac:dyDescent="0.35">
      <c r="A11" s="133">
        <v>0</v>
      </c>
      <c r="B11" s="134"/>
      <c r="C11" s="135">
        <v>0</v>
      </c>
      <c r="D11" s="136"/>
      <c r="E11" s="135">
        <v>0</v>
      </c>
      <c r="F11" s="136"/>
      <c r="G11" s="133">
        <f>A11+C11-E11</f>
        <v>0</v>
      </c>
      <c r="H11" s="134"/>
    </row>
    <row r="13" spans="1:8" ht="24" customHeight="1" x14ac:dyDescent="0.3">
      <c r="A13" s="142" t="s">
        <v>9</v>
      </c>
      <c r="B13" s="142"/>
      <c r="C13" s="142"/>
      <c r="D13" s="142"/>
      <c r="E13" s="142"/>
      <c r="F13" s="142"/>
      <c r="G13" s="142"/>
      <c r="H13" s="142"/>
    </row>
    <row r="14" spans="1:8" ht="15" thickBot="1" x14ac:dyDescent="0.35">
      <c r="A14" s="29"/>
    </row>
    <row r="15" spans="1:8" ht="68.25" customHeight="1" x14ac:dyDescent="0.3">
      <c r="A15" s="69" t="s">
        <v>5</v>
      </c>
      <c r="B15" s="143" t="s">
        <v>6</v>
      </c>
      <c r="C15" s="144"/>
      <c r="D15" s="143" t="s">
        <v>7</v>
      </c>
      <c r="E15" s="145"/>
      <c r="F15" s="144"/>
      <c r="G15" s="146" t="s">
        <v>8</v>
      </c>
      <c r="H15" s="147"/>
    </row>
    <row r="16" spans="1:8" s="18" customFormat="1" ht="15" thickBot="1" x14ac:dyDescent="0.35">
      <c r="A16" s="28">
        <v>2017</v>
      </c>
      <c r="B16" s="121">
        <v>56156.4</v>
      </c>
      <c r="C16" s="121"/>
      <c r="D16" s="121">
        <v>42735.03</v>
      </c>
      <c r="E16" s="121"/>
      <c r="F16" s="121"/>
      <c r="G16" s="122">
        <v>0</v>
      </c>
      <c r="H16" s="123"/>
    </row>
    <row r="17" spans="1:8" s="18" customFormat="1" ht="15" thickBot="1" x14ac:dyDescent="0.35">
      <c r="A17" s="50" t="s">
        <v>53</v>
      </c>
      <c r="B17" s="137">
        <f>SUM(B16:B16)</f>
        <v>56156.4</v>
      </c>
      <c r="C17" s="138"/>
      <c r="D17" s="137">
        <f>SUM(D16:D16)</f>
        <v>42735.03</v>
      </c>
      <c r="E17" s="139"/>
      <c r="F17" s="138"/>
      <c r="G17" s="140">
        <f>G16</f>
        <v>0</v>
      </c>
      <c r="H17" s="141"/>
    </row>
    <row r="18" spans="1:8" ht="25.5" customHeight="1" x14ac:dyDescent="0.3"/>
    <row r="19" spans="1:8" x14ac:dyDescent="0.3">
      <c r="C19" s="97"/>
      <c r="D19" s="97"/>
      <c r="E19" s="98"/>
      <c r="F19" s="98"/>
      <c r="G19" s="98"/>
    </row>
    <row r="20" spans="1:8" x14ac:dyDescent="0.3">
      <c r="C20" s="98"/>
      <c r="D20" s="98"/>
      <c r="E20" s="98"/>
      <c r="F20" s="98"/>
      <c r="G20" s="98"/>
    </row>
    <row r="21" spans="1:8" x14ac:dyDescent="0.3">
      <c r="C21" s="98"/>
      <c r="D21" s="98"/>
      <c r="E21" s="98"/>
      <c r="F21" s="98"/>
      <c r="G21" s="98"/>
    </row>
    <row r="22" spans="1:8" x14ac:dyDescent="0.3">
      <c r="C22" s="98"/>
      <c r="D22" s="98"/>
      <c r="E22" s="98"/>
      <c r="F22" s="98"/>
      <c r="G22" s="98"/>
    </row>
    <row r="23" spans="1:8" x14ac:dyDescent="0.3">
      <c r="C23" s="98"/>
      <c r="D23" s="98"/>
      <c r="E23" s="98"/>
      <c r="F23" s="98"/>
      <c r="G23" s="98"/>
    </row>
    <row r="24" spans="1:8" x14ac:dyDescent="0.3">
      <c r="C24" s="98"/>
      <c r="D24" s="98"/>
      <c r="E24" s="98"/>
      <c r="F24" s="98"/>
      <c r="G24" s="98"/>
    </row>
    <row r="25" spans="1:8" x14ac:dyDescent="0.3">
      <c r="C25" s="98"/>
      <c r="D25" s="98"/>
      <c r="E25" s="98"/>
      <c r="F25" s="98"/>
      <c r="G25" s="98"/>
    </row>
  </sheetData>
  <mergeCells count="25">
    <mergeCell ref="E11:F11"/>
    <mergeCell ref="G11:H11"/>
    <mergeCell ref="B17:C17"/>
    <mergeCell ref="D17:F17"/>
    <mergeCell ref="G17:H17"/>
    <mergeCell ref="A13:H13"/>
    <mergeCell ref="B15:C15"/>
    <mergeCell ref="D15:F15"/>
    <mergeCell ref="G15:H15"/>
    <mergeCell ref="A4:H4"/>
    <mergeCell ref="A5:H5"/>
    <mergeCell ref="B16:C16"/>
    <mergeCell ref="D16:F16"/>
    <mergeCell ref="G16:H16"/>
    <mergeCell ref="A9:H9"/>
    <mergeCell ref="B6:D6"/>
    <mergeCell ref="G6:H6"/>
    <mergeCell ref="B7:D7"/>
    <mergeCell ref="G7:H7"/>
    <mergeCell ref="A10:B10"/>
    <mergeCell ref="C10:D10"/>
    <mergeCell ref="E10:F10"/>
    <mergeCell ref="G10:H10"/>
    <mergeCell ref="A11:B11"/>
    <mergeCell ref="C11:D11"/>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5"/>
  <sheetViews>
    <sheetView zoomScale="91" zoomScaleNormal="91" workbookViewId="0">
      <selection activeCell="B34" sqref="B34:E34"/>
    </sheetView>
  </sheetViews>
  <sheetFormatPr defaultColWidth="16.88671875" defaultRowHeight="14.4" x14ac:dyDescent="0.3"/>
  <cols>
    <col min="1" max="1" width="40.109375" style="17" customWidth="1"/>
    <col min="2" max="2" width="13.44140625" style="11" customWidth="1"/>
    <col min="3" max="5" width="13.44140625" style="16" customWidth="1"/>
    <col min="6" max="8" width="16.88671875" style="16"/>
    <col min="9" max="16384" width="16.88671875" style="15"/>
  </cols>
  <sheetData>
    <row r="1" spans="1:9" ht="49.5" customHeight="1" x14ac:dyDescent="0.3">
      <c r="A1" s="151" t="s">
        <v>82</v>
      </c>
      <c r="B1" s="151"/>
      <c r="C1" s="151"/>
      <c r="D1" s="151"/>
      <c r="E1" s="151"/>
      <c r="F1" s="63"/>
      <c r="G1" s="14"/>
      <c r="H1" s="14"/>
      <c r="I1" s="6"/>
    </row>
    <row r="2" spans="1:9" ht="33" customHeight="1" x14ac:dyDescent="0.3">
      <c r="A2" s="148" t="s">
        <v>30</v>
      </c>
      <c r="B2" s="148" t="s">
        <v>56</v>
      </c>
      <c r="C2" s="148" t="s">
        <v>64</v>
      </c>
      <c r="D2" s="148" t="s">
        <v>65</v>
      </c>
      <c r="E2" s="62" t="s">
        <v>66</v>
      </c>
      <c r="F2" s="18"/>
      <c r="G2" s="12"/>
      <c r="H2" s="12"/>
      <c r="I2" s="6"/>
    </row>
    <row r="3" spans="1:9" ht="46.5" customHeight="1" x14ac:dyDescent="0.3">
      <c r="A3" s="149"/>
      <c r="B3" s="149"/>
      <c r="C3" s="149"/>
      <c r="D3" s="150"/>
      <c r="E3" s="51" t="s">
        <v>31</v>
      </c>
      <c r="F3" s="18"/>
      <c r="G3" s="7"/>
      <c r="H3" s="7"/>
      <c r="I3" s="6"/>
    </row>
    <row r="4" spans="1:9" x14ac:dyDescent="0.3">
      <c r="A4" s="52" t="s">
        <v>83</v>
      </c>
      <c r="B4" s="53">
        <v>0</v>
      </c>
      <c r="C4" s="54">
        <v>182602.32</v>
      </c>
      <c r="D4" s="53">
        <v>143385.93</v>
      </c>
      <c r="E4" s="54">
        <v>39216.39</v>
      </c>
      <c r="F4" s="18"/>
      <c r="G4" s="7"/>
      <c r="H4" s="7"/>
      <c r="I4" s="6"/>
    </row>
    <row r="5" spans="1:9" ht="18.75" customHeight="1" x14ac:dyDescent="0.3">
      <c r="A5" s="52" t="s">
        <v>84</v>
      </c>
      <c r="B5" s="55">
        <v>0</v>
      </c>
      <c r="C5" s="54">
        <v>17243.099999999999</v>
      </c>
      <c r="D5" s="55">
        <v>13540.19</v>
      </c>
      <c r="E5" s="54">
        <v>3702.91</v>
      </c>
      <c r="F5" s="18"/>
      <c r="G5" s="8"/>
      <c r="H5" s="7"/>
      <c r="I5" s="6"/>
    </row>
    <row r="6" spans="1:9" x14ac:dyDescent="0.3">
      <c r="A6" s="52" t="s">
        <v>85</v>
      </c>
      <c r="B6" s="55">
        <v>0</v>
      </c>
      <c r="C6" s="54">
        <v>8763.1200000000008</v>
      </c>
      <c r="D6" s="55">
        <v>6881.27</v>
      </c>
      <c r="E6" s="54">
        <v>1881.85</v>
      </c>
      <c r="F6" s="18"/>
      <c r="G6" s="9"/>
      <c r="H6" s="10"/>
      <c r="I6" s="6"/>
    </row>
    <row r="7" spans="1:9" x14ac:dyDescent="0.3">
      <c r="A7" s="52" t="s">
        <v>86</v>
      </c>
      <c r="B7" s="56">
        <v>0</v>
      </c>
      <c r="C7" s="54">
        <v>5370.84</v>
      </c>
      <c r="D7" s="56">
        <v>4217.97</v>
      </c>
      <c r="E7" s="54">
        <v>1152.8699999999999</v>
      </c>
      <c r="F7" s="18"/>
      <c r="G7" s="9"/>
      <c r="H7" s="9"/>
      <c r="I7" s="6"/>
    </row>
    <row r="8" spans="1:9" x14ac:dyDescent="0.3">
      <c r="A8" s="57" t="s">
        <v>87</v>
      </c>
      <c r="B8" s="58">
        <v>0</v>
      </c>
      <c r="C8" s="59">
        <v>7349.4</v>
      </c>
      <c r="D8" s="58">
        <v>5771.08</v>
      </c>
      <c r="E8" s="59">
        <v>1578.32</v>
      </c>
      <c r="F8" s="18"/>
      <c r="I8" s="6"/>
    </row>
    <row r="9" spans="1:9" x14ac:dyDescent="0.3">
      <c r="A9" s="52" t="s">
        <v>32</v>
      </c>
      <c r="B9" s="58">
        <v>94836.45</v>
      </c>
      <c r="C9" s="54">
        <v>0</v>
      </c>
      <c r="D9" s="58">
        <v>32047.279999999999</v>
      </c>
      <c r="E9" s="54">
        <v>62789.17</v>
      </c>
      <c r="F9" s="18"/>
      <c r="G9" s="12"/>
      <c r="H9" s="13"/>
      <c r="I9" s="6"/>
    </row>
    <row r="10" spans="1:9" x14ac:dyDescent="0.3">
      <c r="A10" s="52" t="s">
        <v>33</v>
      </c>
      <c r="B10" s="58">
        <v>68137.84</v>
      </c>
      <c r="C10" s="54">
        <v>285780.78000000003</v>
      </c>
      <c r="D10" s="58">
        <v>282656.18</v>
      </c>
      <c r="E10" s="54">
        <v>71262.44</v>
      </c>
      <c r="F10" s="18"/>
      <c r="G10" s="12"/>
      <c r="H10" s="13"/>
      <c r="I10" s="6"/>
    </row>
    <row r="11" spans="1:9" x14ac:dyDescent="0.3">
      <c r="A11" s="52" t="s">
        <v>34</v>
      </c>
      <c r="B11" s="58">
        <v>102649.35</v>
      </c>
      <c r="C11" s="54">
        <v>229532.82</v>
      </c>
      <c r="D11" s="58">
        <v>267882.94</v>
      </c>
      <c r="E11" s="54">
        <v>64299.23</v>
      </c>
      <c r="F11" s="18"/>
      <c r="G11" s="12"/>
      <c r="H11" s="13"/>
      <c r="I11" s="6"/>
    </row>
    <row r="12" spans="1:9" x14ac:dyDescent="0.3">
      <c r="A12" s="52" t="s">
        <v>35</v>
      </c>
      <c r="B12" s="58">
        <v>1011.06</v>
      </c>
      <c r="C12" s="54">
        <v>5371.3</v>
      </c>
      <c r="D12" s="58">
        <v>5082.59</v>
      </c>
      <c r="E12" s="54">
        <v>1299.77</v>
      </c>
      <c r="F12" s="18"/>
      <c r="I12" s="6"/>
    </row>
    <row r="13" spans="1:9" x14ac:dyDescent="0.3">
      <c r="A13" s="52" t="s">
        <v>36</v>
      </c>
      <c r="B13" s="58">
        <v>4677.34</v>
      </c>
      <c r="C13" s="54">
        <v>20918.55</v>
      </c>
      <c r="D13" s="58">
        <v>20427.59</v>
      </c>
      <c r="E13" s="54">
        <v>5168.3</v>
      </c>
      <c r="F13" s="18"/>
      <c r="I13" s="6"/>
    </row>
    <row r="14" spans="1:9" x14ac:dyDescent="0.3">
      <c r="A14" s="52" t="s">
        <v>37</v>
      </c>
      <c r="B14" s="58">
        <v>67632.86</v>
      </c>
      <c r="C14" s="54">
        <v>217377.07</v>
      </c>
      <c r="D14" s="58">
        <v>228500.15</v>
      </c>
      <c r="E14" s="54">
        <v>56509.78</v>
      </c>
      <c r="F14" s="18"/>
      <c r="I14" s="6"/>
    </row>
    <row r="15" spans="1:9" x14ac:dyDescent="0.3">
      <c r="A15" s="52" t="s">
        <v>38</v>
      </c>
      <c r="B15" s="58">
        <v>51451.16</v>
      </c>
      <c r="C15" s="54">
        <v>205785.85</v>
      </c>
      <c r="D15" s="58">
        <v>205580.12</v>
      </c>
      <c r="E15" s="54">
        <v>51656.89</v>
      </c>
      <c r="F15" s="18"/>
      <c r="I15" s="6"/>
    </row>
    <row r="16" spans="1:9" x14ac:dyDescent="0.3">
      <c r="A16" s="52" t="s">
        <v>39</v>
      </c>
      <c r="B16" s="58">
        <v>77619.100000000006</v>
      </c>
      <c r="C16" s="54">
        <v>249317.61</v>
      </c>
      <c r="D16" s="58">
        <v>262124.9</v>
      </c>
      <c r="E16" s="54">
        <v>64811.81</v>
      </c>
      <c r="F16" s="18"/>
      <c r="I16" s="6"/>
    </row>
    <row r="17" spans="1:9" x14ac:dyDescent="0.3">
      <c r="A17" s="52" t="s">
        <v>52</v>
      </c>
      <c r="B17" s="58">
        <v>11797.97</v>
      </c>
      <c r="C17" s="54">
        <v>29682.63</v>
      </c>
      <c r="D17" s="58">
        <v>34103.300000000003</v>
      </c>
      <c r="E17" s="54">
        <v>7377.3</v>
      </c>
      <c r="F17" s="18"/>
      <c r="I17" s="6"/>
    </row>
    <row r="18" spans="1:9" x14ac:dyDescent="0.3">
      <c r="A18" s="52" t="s">
        <v>40</v>
      </c>
      <c r="B18" s="58">
        <v>209.61</v>
      </c>
      <c r="C18" s="54">
        <v>0</v>
      </c>
      <c r="D18" s="58">
        <v>83.02</v>
      </c>
      <c r="E18" s="54">
        <v>126.59</v>
      </c>
      <c r="F18" s="18"/>
      <c r="I18" s="6"/>
    </row>
    <row r="19" spans="1:9" x14ac:dyDescent="0.3">
      <c r="A19" s="52" t="s">
        <v>3</v>
      </c>
      <c r="B19" s="58">
        <v>564837.63</v>
      </c>
      <c r="C19" s="54">
        <v>1713645.85</v>
      </c>
      <c r="D19" s="58">
        <v>1608142.83</v>
      </c>
      <c r="E19" s="54">
        <v>670340.65</v>
      </c>
      <c r="F19" s="18"/>
      <c r="I19" s="6"/>
    </row>
    <row r="20" spans="1:9" x14ac:dyDescent="0.3">
      <c r="A20" s="52" t="s">
        <v>41</v>
      </c>
      <c r="B20" s="58">
        <v>115733.13</v>
      </c>
      <c r="C20" s="54">
        <v>249925.38</v>
      </c>
      <c r="D20" s="58">
        <v>244828.04</v>
      </c>
      <c r="E20" s="54">
        <v>120830.47</v>
      </c>
      <c r="F20" s="18"/>
      <c r="I20" s="6"/>
    </row>
    <row r="21" spans="1:9" x14ac:dyDescent="0.3">
      <c r="A21" s="52" t="s">
        <v>42</v>
      </c>
      <c r="B21" s="60">
        <v>82789.100000000006</v>
      </c>
      <c r="C21" s="54">
        <v>-1077.95</v>
      </c>
      <c r="D21" s="60">
        <v>27143.52</v>
      </c>
      <c r="E21" s="54">
        <v>54567.63</v>
      </c>
      <c r="F21" s="18"/>
      <c r="I21" s="6"/>
    </row>
    <row r="22" spans="1:9" x14ac:dyDescent="0.3">
      <c r="A22" s="52" t="s">
        <v>4</v>
      </c>
      <c r="B22" s="55">
        <v>203697.16</v>
      </c>
      <c r="C22" s="54">
        <v>430899.88</v>
      </c>
      <c r="D22" s="55">
        <v>421871.32</v>
      </c>
      <c r="E22" s="54">
        <v>212725.72</v>
      </c>
      <c r="F22" s="18"/>
      <c r="I22" s="6"/>
    </row>
    <row r="23" spans="1:9" x14ac:dyDescent="0.3">
      <c r="A23" s="52" t="s">
        <v>43</v>
      </c>
      <c r="B23" s="55">
        <v>22415.13</v>
      </c>
      <c r="C23" s="54">
        <v>81409.34</v>
      </c>
      <c r="D23" s="55">
        <v>80627.7</v>
      </c>
      <c r="E23" s="54">
        <v>23196.77</v>
      </c>
      <c r="F23" s="18"/>
      <c r="I23" s="6"/>
    </row>
    <row r="24" spans="1:9" x14ac:dyDescent="0.3">
      <c r="A24" s="52" t="s">
        <v>44</v>
      </c>
      <c r="B24" s="55">
        <v>12939.69</v>
      </c>
      <c r="C24" s="54">
        <v>52408.12</v>
      </c>
      <c r="D24" s="55">
        <v>51934.95</v>
      </c>
      <c r="E24" s="54">
        <v>13412.86</v>
      </c>
      <c r="F24" s="18"/>
      <c r="G24" s="9"/>
      <c r="H24" s="10"/>
      <c r="I24" s="6"/>
    </row>
    <row r="25" spans="1:9" x14ac:dyDescent="0.3">
      <c r="A25" s="52" t="s">
        <v>45</v>
      </c>
      <c r="B25" s="55">
        <v>4.2</v>
      </c>
      <c r="C25" s="54">
        <v>0</v>
      </c>
      <c r="D25" s="55">
        <v>1.04</v>
      </c>
      <c r="E25" s="54">
        <v>3.16</v>
      </c>
      <c r="F25" s="18"/>
      <c r="G25" s="9"/>
      <c r="H25" s="9"/>
      <c r="I25" s="6"/>
    </row>
    <row r="26" spans="1:9" x14ac:dyDescent="0.3">
      <c r="A26" s="52" t="s">
        <v>2</v>
      </c>
      <c r="B26" s="55">
        <v>24018.82</v>
      </c>
      <c r="C26" s="54">
        <v>53708.44</v>
      </c>
      <c r="D26" s="55">
        <v>62683.58</v>
      </c>
      <c r="E26" s="54">
        <v>15043.68</v>
      </c>
      <c r="F26" s="18"/>
      <c r="G26" s="12"/>
      <c r="H26" s="13"/>
      <c r="I26" s="6"/>
    </row>
    <row r="27" spans="1:9" x14ac:dyDescent="0.3">
      <c r="A27" s="52" t="s">
        <v>46</v>
      </c>
      <c r="B27" s="55">
        <v>170195.34</v>
      </c>
      <c r="C27" s="54">
        <v>601872.96</v>
      </c>
      <c r="D27" s="55">
        <v>523455.81</v>
      </c>
      <c r="E27" s="54">
        <v>248612.49</v>
      </c>
      <c r="F27" s="18"/>
      <c r="G27" s="12"/>
      <c r="H27" s="13"/>
      <c r="I27" s="6"/>
    </row>
    <row r="28" spans="1:9" x14ac:dyDescent="0.3">
      <c r="A28" s="52" t="s">
        <v>47</v>
      </c>
      <c r="B28" s="55">
        <v>41172.78</v>
      </c>
      <c r="C28" s="54">
        <v>-716.65</v>
      </c>
      <c r="D28" s="55">
        <v>13749.25</v>
      </c>
      <c r="E28" s="54">
        <v>26706.880000000001</v>
      </c>
      <c r="F28" s="18"/>
      <c r="G28" s="12"/>
      <c r="H28" s="12"/>
      <c r="I28" s="6"/>
    </row>
    <row r="29" spans="1:9" x14ac:dyDescent="0.3">
      <c r="A29" s="52" t="s">
        <v>88</v>
      </c>
      <c r="B29" s="55">
        <v>0</v>
      </c>
      <c r="C29" s="54">
        <v>249311.28</v>
      </c>
      <c r="D29" s="55">
        <v>195768.18</v>
      </c>
      <c r="E29" s="54">
        <v>53543.1</v>
      </c>
      <c r="F29" s="18"/>
      <c r="G29" s="12"/>
      <c r="H29" s="13"/>
      <c r="I29" s="6"/>
    </row>
    <row r="30" spans="1:9" x14ac:dyDescent="0.3">
      <c r="A30" s="52" t="s">
        <v>89</v>
      </c>
      <c r="B30" s="55">
        <v>0</v>
      </c>
      <c r="C30" s="54">
        <v>53706.54</v>
      </c>
      <c r="D30" s="55">
        <v>42181.49</v>
      </c>
      <c r="E30" s="54">
        <v>11525.05</v>
      </c>
      <c r="F30" s="18"/>
      <c r="G30" s="12"/>
      <c r="H30" s="13"/>
      <c r="I30" s="6"/>
    </row>
    <row r="31" spans="1:9" x14ac:dyDescent="0.3">
      <c r="A31" s="52" t="s">
        <v>48</v>
      </c>
      <c r="B31" s="55">
        <v>69940.03</v>
      </c>
      <c r="C31" s="54">
        <v>284654.14</v>
      </c>
      <c r="D31" s="55">
        <v>280847</v>
      </c>
      <c r="E31" s="54">
        <v>73747.17</v>
      </c>
      <c r="F31" s="18"/>
      <c r="G31" s="9"/>
      <c r="H31" s="9"/>
      <c r="I31" s="6"/>
    </row>
    <row r="32" spans="1:9" x14ac:dyDescent="0.3">
      <c r="A32" s="52" t="s">
        <v>49</v>
      </c>
      <c r="B32" s="55">
        <v>279.37</v>
      </c>
      <c r="C32" s="54">
        <v>1541.09</v>
      </c>
      <c r="D32" s="55">
        <v>1274.72</v>
      </c>
      <c r="E32" s="54">
        <v>545.74</v>
      </c>
      <c r="F32" s="18"/>
      <c r="G32" s="12"/>
      <c r="H32" s="12"/>
      <c r="I32" s="6"/>
    </row>
    <row r="33" spans="1:9" x14ac:dyDescent="0.3">
      <c r="A33" s="52" t="s">
        <v>90</v>
      </c>
      <c r="B33" s="55">
        <v>0</v>
      </c>
      <c r="C33" s="54">
        <v>3066.2</v>
      </c>
      <c r="D33" s="55">
        <v>608.36</v>
      </c>
      <c r="E33" s="54">
        <v>2457.84</v>
      </c>
      <c r="F33" s="18"/>
      <c r="G33" s="10"/>
      <c r="H33" s="10"/>
      <c r="I33" s="6"/>
    </row>
    <row r="34" spans="1:9" x14ac:dyDescent="0.3">
      <c r="A34" s="52" t="s">
        <v>91</v>
      </c>
      <c r="B34" s="56">
        <v>0</v>
      </c>
      <c r="C34" s="54">
        <v>9594.1</v>
      </c>
      <c r="D34" s="56">
        <v>1902.95</v>
      </c>
      <c r="E34" s="54">
        <v>7691.15</v>
      </c>
      <c r="F34" s="18"/>
    </row>
    <row r="35" spans="1:9" x14ac:dyDescent="0.3">
      <c r="A35" s="61" t="s">
        <v>50</v>
      </c>
      <c r="B35" s="54">
        <v>1788045.12</v>
      </c>
      <c r="C35" s="53">
        <v>5249044.1100000003</v>
      </c>
      <c r="D35" s="54">
        <v>5069305.25</v>
      </c>
      <c r="E35" s="53">
        <v>1967783.98</v>
      </c>
      <c r="F35" s="18"/>
    </row>
  </sheetData>
  <mergeCells count="5">
    <mergeCell ref="A2:A3"/>
    <mergeCell ref="B2:B3"/>
    <mergeCell ref="C2:C3"/>
    <mergeCell ref="D2:D3"/>
    <mergeCell ref="A1:E1"/>
  </mergeCells>
  <pageMargins left="0.24"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199"/>
  <sheetViews>
    <sheetView workbookViewId="0">
      <selection activeCell="B6" sqref="B6"/>
    </sheetView>
  </sheetViews>
  <sheetFormatPr defaultColWidth="16.88671875" defaultRowHeight="14.4" x14ac:dyDescent="0.3"/>
  <cols>
    <col min="1" max="1" width="40.109375" style="17" customWidth="1"/>
    <col min="2" max="2" width="13.44140625" style="11" customWidth="1"/>
    <col min="3" max="5" width="13.44140625" style="16" customWidth="1"/>
    <col min="6" max="8" width="16.88671875" style="16"/>
    <col min="9" max="16384" width="16.88671875" style="15"/>
  </cols>
  <sheetData>
    <row r="1" spans="1:9" ht="49.5" customHeight="1" thickBot="1" x14ac:dyDescent="0.35">
      <c r="A1" s="155" t="s">
        <v>127</v>
      </c>
      <c r="B1" s="155"/>
      <c r="C1" s="155"/>
      <c r="D1" s="155"/>
      <c r="E1" s="155"/>
      <c r="F1" s="156"/>
      <c r="G1" s="14"/>
      <c r="H1" s="14"/>
      <c r="I1" s="6"/>
    </row>
    <row r="2" spans="1:9" ht="33" customHeight="1" x14ac:dyDescent="0.3">
      <c r="A2" s="157" t="s">
        <v>30</v>
      </c>
      <c r="B2" s="198" t="s">
        <v>122</v>
      </c>
      <c r="C2" s="198" t="s">
        <v>123</v>
      </c>
      <c r="D2" s="199" t="s">
        <v>124</v>
      </c>
      <c r="E2" s="161" t="s">
        <v>99</v>
      </c>
      <c r="F2" s="152" t="s">
        <v>126</v>
      </c>
      <c r="G2" s="12"/>
      <c r="H2" s="12"/>
      <c r="I2" s="6"/>
    </row>
    <row r="3" spans="1:9" ht="46.5" customHeight="1" x14ac:dyDescent="0.3">
      <c r="A3" s="158"/>
      <c r="B3" s="159"/>
      <c r="C3" s="159"/>
      <c r="D3" s="160"/>
      <c r="E3" s="162"/>
      <c r="F3" s="153"/>
      <c r="G3" s="7"/>
      <c r="H3" s="7"/>
      <c r="I3" s="6"/>
    </row>
    <row r="4" spans="1:9" ht="24.75" customHeight="1" x14ac:dyDescent="0.3">
      <c r="A4" s="73" t="s">
        <v>100</v>
      </c>
      <c r="B4" s="74"/>
      <c r="C4" s="74"/>
      <c r="D4" s="74"/>
      <c r="E4" s="75"/>
      <c r="F4" s="103"/>
      <c r="G4" s="7"/>
      <c r="H4" s="7"/>
      <c r="I4" s="6"/>
    </row>
    <row r="5" spans="1:9" ht="24.75" customHeight="1" x14ac:dyDescent="0.3">
      <c r="A5" s="76" t="s">
        <v>83</v>
      </c>
      <c r="B5" s="77">
        <v>0</v>
      </c>
      <c r="C5" s="101">
        <v>126257.48</v>
      </c>
      <c r="D5" s="94">
        <v>96081.49</v>
      </c>
      <c r="E5" s="77">
        <f>B5+C5-D5</f>
        <v>30175.989999999991</v>
      </c>
      <c r="F5" s="104">
        <v>126257.48</v>
      </c>
      <c r="G5" s="8"/>
      <c r="H5" s="7"/>
      <c r="I5" s="6"/>
    </row>
    <row r="6" spans="1:9" ht="24.75" customHeight="1" x14ac:dyDescent="0.3">
      <c r="A6" s="76" t="s">
        <v>84</v>
      </c>
      <c r="B6" s="77">
        <v>0</v>
      </c>
      <c r="C6" s="101">
        <v>17525.439999999999</v>
      </c>
      <c r="D6" s="94">
        <v>13336.57</v>
      </c>
      <c r="E6" s="77">
        <f t="shared" ref="E6:E24" si="0">B6+C6-D6</f>
        <v>4188.869999999999</v>
      </c>
      <c r="F6" s="104">
        <v>33536.78</v>
      </c>
      <c r="G6" s="9"/>
      <c r="H6" s="10"/>
      <c r="I6" s="6"/>
    </row>
    <row r="7" spans="1:9" ht="24.75" customHeight="1" x14ac:dyDescent="0.3">
      <c r="A7" s="76" t="s">
        <v>85</v>
      </c>
      <c r="B7" s="77">
        <v>0</v>
      </c>
      <c r="C7" s="101">
        <v>5842.08</v>
      </c>
      <c r="D7" s="94">
        <v>4445.53</v>
      </c>
      <c r="E7" s="77">
        <f t="shared" si="0"/>
        <v>1396.5500000000002</v>
      </c>
      <c r="F7" s="163">
        <v>10504.88</v>
      </c>
      <c r="G7" s="9"/>
      <c r="H7" s="9"/>
      <c r="I7" s="6"/>
    </row>
    <row r="8" spans="1:9" ht="24.75" customHeight="1" x14ac:dyDescent="0.3">
      <c r="A8" s="76" t="s">
        <v>86</v>
      </c>
      <c r="B8" s="77">
        <v>0</v>
      </c>
      <c r="C8" s="101">
        <v>3580.56</v>
      </c>
      <c r="D8" s="94">
        <v>2724.55</v>
      </c>
      <c r="E8" s="77">
        <f t="shared" si="0"/>
        <v>856.00999999999976</v>
      </c>
      <c r="F8" s="164"/>
      <c r="I8" s="6"/>
    </row>
    <row r="9" spans="1:9" ht="24.75" customHeight="1" x14ac:dyDescent="0.3">
      <c r="A9" s="76" t="s">
        <v>87</v>
      </c>
      <c r="B9" s="77">
        <v>0</v>
      </c>
      <c r="C9" s="101">
        <v>4899.6000000000004</v>
      </c>
      <c r="D9" s="94">
        <v>3728.29</v>
      </c>
      <c r="E9" s="77">
        <f t="shared" si="0"/>
        <v>1171.3100000000004</v>
      </c>
      <c r="F9" s="165"/>
      <c r="G9" s="12"/>
      <c r="H9" s="13"/>
      <c r="I9" s="6"/>
    </row>
    <row r="10" spans="1:9" ht="24.75" customHeight="1" x14ac:dyDescent="0.3">
      <c r="A10" s="76" t="s">
        <v>131</v>
      </c>
      <c r="B10" s="77">
        <v>0</v>
      </c>
      <c r="C10" s="101">
        <v>4334.3599999999997</v>
      </c>
      <c r="D10" s="94">
        <v>3302.13</v>
      </c>
      <c r="E10" s="77">
        <f t="shared" si="0"/>
        <v>1032.2299999999996</v>
      </c>
      <c r="F10" s="111">
        <v>0</v>
      </c>
      <c r="G10" s="12"/>
      <c r="H10" s="13"/>
      <c r="I10" s="6"/>
    </row>
    <row r="11" spans="1:9" ht="24.75" customHeight="1" x14ac:dyDescent="0.3">
      <c r="A11" s="76" t="s">
        <v>33</v>
      </c>
      <c r="B11" s="77">
        <v>0</v>
      </c>
      <c r="C11" s="101">
        <v>87627.56</v>
      </c>
      <c r="D11" s="94">
        <v>66684.12</v>
      </c>
      <c r="E11" s="77">
        <f t="shared" si="0"/>
        <v>20943.440000000002</v>
      </c>
      <c r="F11" s="104">
        <v>87627.56</v>
      </c>
      <c r="H11" s="72"/>
      <c r="I11" s="6"/>
    </row>
    <row r="12" spans="1:9" ht="24.75" customHeight="1" x14ac:dyDescent="0.3">
      <c r="A12" s="76" t="s">
        <v>35</v>
      </c>
      <c r="B12" s="77">
        <v>0</v>
      </c>
      <c r="C12" s="96">
        <v>2073.1999999999998</v>
      </c>
      <c r="D12" s="95">
        <v>1577.41</v>
      </c>
      <c r="E12" s="77">
        <f t="shared" si="0"/>
        <v>495.78999999999974</v>
      </c>
      <c r="F12" s="104">
        <v>0</v>
      </c>
      <c r="I12" s="6"/>
    </row>
    <row r="13" spans="1:9" ht="24.75" customHeight="1" x14ac:dyDescent="0.3">
      <c r="A13" s="76" t="s">
        <v>36</v>
      </c>
      <c r="B13" s="77">
        <v>0</v>
      </c>
      <c r="C13" s="99">
        <v>6972.72</v>
      </c>
      <c r="D13" s="95">
        <v>5306.04</v>
      </c>
      <c r="E13" s="77">
        <f t="shared" si="0"/>
        <v>1666.6800000000003</v>
      </c>
      <c r="F13" s="104">
        <v>6972.72</v>
      </c>
      <c r="I13" s="6"/>
    </row>
    <row r="14" spans="1:9" ht="24.75" customHeight="1" x14ac:dyDescent="0.3">
      <c r="A14" s="76" t="s">
        <v>37</v>
      </c>
      <c r="B14" s="77">
        <v>0</v>
      </c>
      <c r="C14" s="99">
        <v>93468.28</v>
      </c>
      <c r="D14" s="95">
        <v>71128.95</v>
      </c>
      <c r="E14" s="77">
        <f t="shared" si="0"/>
        <v>22339.33</v>
      </c>
      <c r="F14" s="104">
        <v>93468.28</v>
      </c>
      <c r="I14" s="6"/>
    </row>
    <row r="15" spans="1:9" ht="24.75" customHeight="1" x14ac:dyDescent="0.3">
      <c r="A15" s="76" t="s">
        <v>38</v>
      </c>
      <c r="B15" s="77">
        <v>0</v>
      </c>
      <c r="C15" s="99">
        <v>92714.36</v>
      </c>
      <c r="D15" s="95">
        <v>70555.179999999993</v>
      </c>
      <c r="E15" s="77">
        <f t="shared" si="0"/>
        <v>22159.180000000008</v>
      </c>
      <c r="F15" s="104">
        <v>92714.36</v>
      </c>
      <c r="I15" s="6"/>
    </row>
    <row r="16" spans="1:9" ht="24.75" customHeight="1" x14ac:dyDescent="0.3">
      <c r="A16" s="76" t="s">
        <v>39</v>
      </c>
      <c r="B16" s="77">
        <v>0</v>
      </c>
      <c r="C16" s="99">
        <v>101759.76</v>
      </c>
      <c r="D16" s="95">
        <v>77438.73</v>
      </c>
      <c r="E16" s="77">
        <f t="shared" si="0"/>
        <v>24321.03</v>
      </c>
      <c r="F16" s="104">
        <v>101759.76</v>
      </c>
      <c r="G16" s="9"/>
      <c r="H16" s="10"/>
      <c r="I16" s="6"/>
    </row>
    <row r="17" spans="1:6" ht="24.75" customHeight="1" x14ac:dyDescent="0.3">
      <c r="A17" s="76" t="s">
        <v>43</v>
      </c>
      <c r="B17" s="77">
        <v>0</v>
      </c>
      <c r="C17" s="99">
        <v>27889.8</v>
      </c>
      <c r="D17" s="95">
        <v>21223.86</v>
      </c>
      <c r="E17" s="77">
        <f t="shared" si="0"/>
        <v>6665.9399999999987</v>
      </c>
      <c r="F17" s="166">
        <v>49785.74</v>
      </c>
    </row>
    <row r="18" spans="1:6" ht="24.75" customHeight="1" x14ac:dyDescent="0.3">
      <c r="A18" s="76" t="s">
        <v>44</v>
      </c>
      <c r="B18" s="77">
        <v>0</v>
      </c>
      <c r="C18" s="99">
        <v>17088.990000000002</v>
      </c>
      <c r="D18" s="95">
        <v>13310.66</v>
      </c>
      <c r="E18" s="77">
        <f t="shared" si="0"/>
        <v>3778.3300000000017</v>
      </c>
      <c r="F18" s="167"/>
    </row>
    <row r="19" spans="1:6" ht="24.75" customHeight="1" x14ac:dyDescent="0.3">
      <c r="A19" s="76" t="s">
        <v>132</v>
      </c>
      <c r="B19" s="77">
        <v>0</v>
      </c>
      <c r="C19" s="96">
        <v>56156.4</v>
      </c>
      <c r="D19" s="95">
        <v>42735.03</v>
      </c>
      <c r="E19" s="77">
        <f t="shared" si="0"/>
        <v>13421.370000000003</v>
      </c>
      <c r="F19" s="112">
        <v>0</v>
      </c>
    </row>
    <row r="20" spans="1:6" ht="24.75" customHeight="1" x14ac:dyDescent="0.3">
      <c r="A20" s="76" t="s">
        <v>48</v>
      </c>
      <c r="B20" s="77">
        <v>0</v>
      </c>
      <c r="C20" s="100">
        <v>76131.320000000007</v>
      </c>
      <c r="D20" s="95">
        <v>57935.63</v>
      </c>
      <c r="E20" s="77">
        <f t="shared" si="0"/>
        <v>18195.69000000001</v>
      </c>
      <c r="F20" s="105">
        <v>76131.320000000007</v>
      </c>
    </row>
    <row r="21" spans="1:6" ht="24.75" customHeight="1" x14ac:dyDescent="0.3">
      <c r="A21" s="78" t="s">
        <v>103</v>
      </c>
      <c r="B21" s="77">
        <v>0</v>
      </c>
      <c r="C21" s="100">
        <v>8291.48</v>
      </c>
      <c r="D21" s="95">
        <v>6309.52</v>
      </c>
      <c r="E21" s="77">
        <f t="shared" si="0"/>
        <v>1981.9599999999991</v>
      </c>
      <c r="F21" s="105">
        <v>0</v>
      </c>
    </row>
    <row r="22" spans="1:6" ht="24.75" customHeight="1" x14ac:dyDescent="0.3">
      <c r="A22" s="78" t="s">
        <v>104</v>
      </c>
      <c r="B22" s="77">
        <v>0</v>
      </c>
      <c r="C22" s="100">
        <v>2449.92</v>
      </c>
      <c r="D22" s="95">
        <v>1864.09</v>
      </c>
      <c r="E22" s="77">
        <f t="shared" si="0"/>
        <v>585.83000000000015</v>
      </c>
      <c r="F22" s="105">
        <v>0</v>
      </c>
    </row>
    <row r="23" spans="1:6" ht="24.75" customHeight="1" x14ac:dyDescent="0.3">
      <c r="A23" s="78" t="s">
        <v>105</v>
      </c>
      <c r="B23" s="77">
        <v>0</v>
      </c>
      <c r="C23" s="100">
        <v>4712.2</v>
      </c>
      <c r="D23" s="95">
        <v>3585.73</v>
      </c>
      <c r="E23" s="77">
        <f t="shared" si="0"/>
        <v>1126.4699999999998</v>
      </c>
      <c r="F23" s="105">
        <v>0</v>
      </c>
    </row>
    <row r="24" spans="1:6" ht="24.75" customHeight="1" x14ac:dyDescent="0.3">
      <c r="A24" s="78" t="s">
        <v>106</v>
      </c>
      <c r="B24" s="77">
        <v>0</v>
      </c>
      <c r="C24" s="100">
        <v>18467.599999999999</v>
      </c>
      <c r="D24" s="95">
        <v>14053.64</v>
      </c>
      <c r="E24" s="77">
        <f t="shared" si="0"/>
        <v>4413.9599999999991</v>
      </c>
      <c r="F24" s="105">
        <v>15107.68</v>
      </c>
    </row>
    <row r="25" spans="1:6" ht="24.75" customHeight="1" x14ac:dyDescent="0.3">
      <c r="A25" s="79" t="s">
        <v>101</v>
      </c>
      <c r="B25" s="80">
        <f>SUM(B5:B24)</f>
        <v>0</v>
      </c>
      <c r="C25" s="80">
        <f>SUM(C5:C24)</f>
        <v>758243.10999999987</v>
      </c>
      <c r="D25" s="80">
        <f>SUM(D5:D24)</f>
        <v>577327.14999999991</v>
      </c>
      <c r="E25" s="80">
        <f>SUM(E5:E24)</f>
        <v>180915.95999999996</v>
      </c>
      <c r="F25" s="106"/>
    </row>
    <row r="26" spans="1:6" ht="24.75" customHeight="1" x14ac:dyDescent="0.3">
      <c r="A26" s="81" t="s">
        <v>102</v>
      </c>
      <c r="B26" s="82"/>
      <c r="C26" s="82"/>
      <c r="D26" s="82"/>
      <c r="E26" s="82"/>
      <c r="F26" s="106"/>
    </row>
    <row r="27" spans="1:6" ht="24.75" customHeight="1" thickBot="1" x14ac:dyDescent="0.35">
      <c r="A27" s="83" t="s">
        <v>50</v>
      </c>
      <c r="B27" s="84">
        <f>B25+B26</f>
        <v>0</v>
      </c>
      <c r="C27" s="84">
        <f>C25+C26</f>
        <v>758243.10999999987</v>
      </c>
      <c r="D27" s="84">
        <f>D25+D26</f>
        <v>577327.14999999991</v>
      </c>
      <c r="E27" s="84">
        <f>E25+E26</f>
        <v>180915.95999999996</v>
      </c>
      <c r="F27" s="85">
        <f>SUM(F5:F24)</f>
        <v>693866.55999999994</v>
      </c>
    </row>
    <row r="28" spans="1:6" ht="34.5" customHeight="1" x14ac:dyDescent="0.3">
      <c r="A28" s="154" t="s">
        <v>113</v>
      </c>
      <c r="B28" s="154"/>
      <c r="C28" s="154"/>
      <c r="D28" s="154"/>
      <c r="E28" s="154"/>
      <c r="F28" s="154"/>
    </row>
    <row r="29" spans="1:6" x14ac:dyDescent="0.3">
      <c r="A29" s="16"/>
      <c r="B29" s="70"/>
    </row>
    <row r="30" spans="1:6" x14ac:dyDescent="0.3">
      <c r="A30" s="16"/>
      <c r="B30" s="70"/>
      <c r="C30" s="70"/>
      <c r="D30" s="70"/>
      <c r="E30" s="70"/>
      <c r="F30" s="70"/>
    </row>
    <row r="31" spans="1:6" x14ac:dyDescent="0.3">
      <c r="A31" s="16"/>
      <c r="B31" s="70"/>
      <c r="C31" s="97"/>
      <c r="D31" s="97"/>
      <c r="E31" s="97"/>
    </row>
    <row r="32" spans="1:6" x14ac:dyDescent="0.3">
      <c r="A32" s="16"/>
      <c r="B32" s="70"/>
    </row>
    <row r="33" spans="1:2" x14ac:dyDescent="0.3">
      <c r="A33" s="16"/>
      <c r="B33" s="70"/>
    </row>
    <row r="34" spans="1:2" x14ac:dyDescent="0.3">
      <c r="A34" s="16"/>
      <c r="B34" s="70"/>
    </row>
    <row r="35" spans="1:2" x14ac:dyDescent="0.3">
      <c r="A35" s="16"/>
      <c r="B35" s="70"/>
    </row>
    <row r="36" spans="1:2" x14ac:dyDescent="0.3">
      <c r="A36" s="16"/>
      <c r="B36" s="70"/>
    </row>
    <row r="37" spans="1:2" x14ac:dyDescent="0.3">
      <c r="A37" s="16"/>
      <c r="B37" s="70"/>
    </row>
    <row r="38" spans="1:2" x14ac:dyDescent="0.3">
      <c r="A38" s="16"/>
      <c r="B38" s="70"/>
    </row>
    <row r="39" spans="1:2" x14ac:dyDescent="0.3">
      <c r="A39" s="16"/>
      <c r="B39" s="70"/>
    </row>
    <row r="40" spans="1:2" x14ac:dyDescent="0.3">
      <c r="A40" s="16"/>
      <c r="B40" s="70"/>
    </row>
    <row r="41" spans="1:2" x14ac:dyDescent="0.3">
      <c r="A41" s="16"/>
      <c r="B41" s="70"/>
    </row>
    <row r="42" spans="1:2" x14ac:dyDescent="0.3">
      <c r="A42" s="16"/>
      <c r="B42" s="70"/>
    </row>
    <row r="43" spans="1:2" x14ac:dyDescent="0.3">
      <c r="A43" s="16"/>
      <c r="B43" s="70"/>
    </row>
    <row r="44" spans="1:2" x14ac:dyDescent="0.3">
      <c r="A44" s="16"/>
      <c r="B44" s="70"/>
    </row>
    <row r="45" spans="1:2" x14ac:dyDescent="0.3">
      <c r="A45" s="16"/>
      <c r="B45" s="70"/>
    </row>
    <row r="46" spans="1:2" x14ac:dyDescent="0.3">
      <c r="A46" s="16"/>
      <c r="B46" s="70"/>
    </row>
    <row r="47" spans="1:2" x14ac:dyDescent="0.3">
      <c r="A47" s="16"/>
      <c r="B47" s="70"/>
    </row>
    <row r="48" spans="1:2" x14ac:dyDescent="0.3">
      <c r="A48" s="16"/>
      <c r="B48" s="70"/>
    </row>
    <row r="49" spans="1:2" x14ac:dyDescent="0.3">
      <c r="A49" s="16"/>
      <c r="B49" s="70"/>
    </row>
    <row r="50" spans="1:2" x14ac:dyDescent="0.3">
      <c r="A50" s="16"/>
      <c r="B50" s="70"/>
    </row>
    <row r="51" spans="1:2" x14ac:dyDescent="0.3">
      <c r="A51" s="16"/>
      <c r="B51" s="70"/>
    </row>
    <row r="52" spans="1:2" x14ac:dyDescent="0.3">
      <c r="A52" s="16"/>
      <c r="B52" s="70"/>
    </row>
    <row r="53" spans="1:2" x14ac:dyDescent="0.3">
      <c r="A53" s="16"/>
      <c r="B53" s="70"/>
    </row>
    <row r="54" spans="1:2" x14ac:dyDescent="0.3">
      <c r="A54" s="16"/>
      <c r="B54" s="70"/>
    </row>
    <row r="55" spans="1:2" x14ac:dyDescent="0.3">
      <c r="A55" s="16"/>
      <c r="B55" s="70"/>
    </row>
    <row r="56" spans="1:2" x14ac:dyDescent="0.3">
      <c r="A56" s="16"/>
      <c r="B56" s="70"/>
    </row>
    <row r="57" spans="1:2" x14ac:dyDescent="0.3">
      <c r="A57" s="16"/>
      <c r="B57" s="70"/>
    </row>
    <row r="58" spans="1:2" x14ac:dyDescent="0.3">
      <c r="A58" s="16"/>
      <c r="B58" s="70"/>
    </row>
    <row r="59" spans="1:2" x14ac:dyDescent="0.3">
      <c r="A59" s="16"/>
      <c r="B59" s="70"/>
    </row>
    <row r="60" spans="1:2" x14ac:dyDescent="0.3">
      <c r="A60" s="16"/>
      <c r="B60" s="70"/>
    </row>
    <row r="61" spans="1:2" x14ac:dyDescent="0.3">
      <c r="A61" s="16"/>
      <c r="B61" s="70"/>
    </row>
    <row r="62" spans="1:2" x14ac:dyDescent="0.3">
      <c r="A62" s="16"/>
      <c r="B62" s="70"/>
    </row>
    <row r="63" spans="1:2" x14ac:dyDescent="0.3">
      <c r="A63" s="16"/>
      <c r="B63" s="70"/>
    </row>
    <row r="64" spans="1:2" x14ac:dyDescent="0.3">
      <c r="A64" s="16"/>
      <c r="B64" s="70"/>
    </row>
    <row r="65" spans="1:2" x14ac:dyDescent="0.3">
      <c r="A65" s="16"/>
      <c r="B65" s="70"/>
    </row>
    <row r="66" spans="1:2" x14ac:dyDescent="0.3">
      <c r="A66" s="16"/>
      <c r="B66" s="70"/>
    </row>
    <row r="67" spans="1:2" x14ac:dyDescent="0.3">
      <c r="A67" s="16"/>
      <c r="B67" s="70"/>
    </row>
    <row r="68" spans="1:2" x14ac:dyDescent="0.3">
      <c r="A68" s="16"/>
      <c r="B68" s="70"/>
    </row>
    <row r="69" spans="1:2" x14ac:dyDescent="0.3">
      <c r="A69" s="16"/>
      <c r="B69" s="70"/>
    </row>
    <row r="70" spans="1:2" x14ac:dyDescent="0.3">
      <c r="A70" s="16"/>
      <c r="B70" s="70"/>
    </row>
    <row r="71" spans="1:2" x14ac:dyDescent="0.3">
      <c r="A71" s="16"/>
      <c r="B71" s="70"/>
    </row>
    <row r="72" spans="1:2" x14ac:dyDescent="0.3">
      <c r="A72" s="16"/>
      <c r="B72" s="70"/>
    </row>
    <row r="73" spans="1:2" x14ac:dyDescent="0.3">
      <c r="A73" s="16"/>
      <c r="B73" s="70"/>
    </row>
    <row r="74" spans="1:2" x14ac:dyDescent="0.3">
      <c r="A74" s="16"/>
      <c r="B74" s="70"/>
    </row>
    <row r="75" spans="1:2" x14ac:dyDescent="0.3">
      <c r="A75" s="16"/>
      <c r="B75" s="70"/>
    </row>
    <row r="76" spans="1:2" x14ac:dyDescent="0.3">
      <c r="A76" s="16"/>
      <c r="B76" s="70"/>
    </row>
    <row r="77" spans="1:2" x14ac:dyDescent="0.3">
      <c r="A77" s="16"/>
      <c r="B77" s="70"/>
    </row>
    <row r="78" spans="1:2" x14ac:dyDescent="0.3">
      <c r="A78" s="16"/>
      <c r="B78" s="70"/>
    </row>
    <row r="79" spans="1:2" x14ac:dyDescent="0.3">
      <c r="A79" s="16"/>
      <c r="B79" s="70"/>
    </row>
    <row r="80" spans="1:2" x14ac:dyDescent="0.3">
      <c r="A80" s="16"/>
      <c r="B80" s="70"/>
    </row>
    <row r="81" spans="1:2" x14ac:dyDescent="0.3">
      <c r="A81" s="16"/>
      <c r="B81" s="70"/>
    </row>
    <row r="82" spans="1:2" x14ac:dyDescent="0.3">
      <c r="A82" s="16"/>
      <c r="B82" s="70"/>
    </row>
    <row r="83" spans="1:2" x14ac:dyDescent="0.3">
      <c r="A83" s="16"/>
      <c r="B83" s="70"/>
    </row>
    <row r="84" spans="1:2" x14ac:dyDescent="0.3">
      <c r="A84" s="16"/>
      <c r="B84" s="70"/>
    </row>
    <row r="85" spans="1:2" x14ac:dyDescent="0.3">
      <c r="A85" s="16"/>
      <c r="B85" s="70"/>
    </row>
    <row r="86" spans="1:2" x14ac:dyDescent="0.3">
      <c r="A86" s="16"/>
      <c r="B86" s="70"/>
    </row>
    <row r="87" spans="1:2" x14ac:dyDescent="0.3">
      <c r="A87" s="16"/>
      <c r="B87" s="70"/>
    </row>
    <row r="88" spans="1:2" x14ac:dyDescent="0.3">
      <c r="A88" s="16"/>
      <c r="B88" s="70"/>
    </row>
    <row r="89" spans="1:2" x14ac:dyDescent="0.3">
      <c r="A89" s="16"/>
      <c r="B89" s="70"/>
    </row>
    <row r="90" spans="1:2" x14ac:dyDescent="0.3">
      <c r="A90" s="16"/>
      <c r="B90" s="70"/>
    </row>
    <row r="91" spans="1:2" x14ac:dyDescent="0.3">
      <c r="A91" s="16"/>
      <c r="B91" s="70"/>
    </row>
    <row r="92" spans="1:2" x14ac:dyDescent="0.3">
      <c r="A92" s="16"/>
      <c r="B92" s="70"/>
    </row>
    <row r="93" spans="1:2" x14ac:dyDescent="0.3">
      <c r="A93" s="16"/>
      <c r="B93" s="70"/>
    </row>
    <row r="94" spans="1:2" x14ac:dyDescent="0.3">
      <c r="A94" s="16"/>
      <c r="B94" s="70"/>
    </row>
    <row r="95" spans="1:2" x14ac:dyDescent="0.3">
      <c r="A95" s="16"/>
      <c r="B95" s="70"/>
    </row>
    <row r="96" spans="1:2" x14ac:dyDescent="0.3">
      <c r="A96" s="16"/>
      <c r="B96" s="70"/>
    </row>
    <row r="97" spans="1:2" x14ac:dyDescent="0.3">
      <c r="A97" s="16"/>
      <c r="B97" s="70"/>
    </row>
    <row r="98" spans="1:2" x14ac:dyDescent="0.3">
      <c r="A98" s="16"/>
      <c r="B98" s="70"/>
    </row>
    <row r="99" spans="1:2" x14ac:dyDescent="0.3">
      <c r="A99" s="16"/>
      <c r="B99" s="70"/>
    </row>
    <row r="100" spans="1:2" x14ac:dyDescent="0.3">
      <c r="A100" s="16"/>
      <c r="B100" s="70"/>
    </row>
    <row r="101" spans="1:2" x14ac:dyDescent="0.3">
      <c r="A101" s="16"/>
      <c r="B101" s="70"/>
    </row>
    <row r="102" spans="1:2" x14ac:dyDescent="0.3">
      <c r="A102" s="16"/>
      <c r="B102" s="70"/>
    </row>
    <row r="103" spans="1:2" x14ac:dyDescent="0.3">
      <c r="A103" s="16"/>
      <c r="B103" s="70"/>
    </row>
    <row r="104" spans="1:2" x14ac:dyDescent="0.3">
      <c r="A104" s="16"/>
      <c r="B104" s="70"/>
    </row>
    <row r="105" spans="1:2" x14ac:dyDescent="0.3">
      <c r="A105" s="16"/>
      <c r="B105" s="70"/>
    </row>
    <row r="106" spans="1:2" x14ac:dyDescent="0.3">
      <c r="A106" s="16"/>
      <c r="B106" s="70"/>
    </row>
    <row r="107" spans="1:2" x14ac:dyDescent="0.3">
      <c r="A107" s="16"/>
      <c r="B107" s="70"/>
    </row>
    <row r="108" spans="1:2" x14ac:dyDescent="0.3">
      <c r="A108" s="16"/>
      <c r="B108" s="70"/>
    </row>
    <row r="109" spans="1:2" x14ac:dyDescent="0.3">
      <c r="A109" s="16"/>
      <c r="B109" s="70"/>
    </row>
    <row r="110" spans="1:2" x14ac:dyDescent="0.3">
      <c r="A110" s="16"/>
      <c r="B110" s="70"/>
    </row>
    <row r="111" spans="1:2" x14ac:dyDescent="0.3">
      <c r="A111" s="16"/>
      <c r="B111" s="70"/>
    </row>
    <row r="112" spans="1:2" x14ac:dyDescent="0.3">
      <c r="A112" s="16"/>
      <c r="B112" s="70"/>
    </row>
    <row r="113" spans="1:2" x14ac:dyDescent="0.3">
      <c r="A113" s="16"/>
      <c r="B113" s="70"/>
    </row>
    <row r="114" spans="1:2" x14ac:dyDescent="0.3">
      <c r="A114" s="16"/>
      <c r="B114" s="70"/>
    </row>
    <row r="115" spans="1:2" x14ac:dyDescent="0.3">
      <c r="A115" s="16"/>
      <c r="B115" s="70"/>
    </row>
    <row r="116" spans="1:2" x14ac:dyDescent="0.3">
      <c r="A116" s="16"/>
      <c r="B116" s="70"/>
    </row>
    <row r="117" spans="1:2" x14ac:dyDescent="0.3">
      <c r="A117" s="16"/>
      <c r="B117" s="70"/>
    </row>
    <row r="118" spans="1:2" x14ac:dyDescent="0.3">
      <c r="A118" s="16"/>
      <c r="B118" s="70"/>
    </row>
    <row r="119" spans="1:2" x14ac:dyDescent="0.3">
      <c r="A119" s="16"/>
      <c r="B119" s="70"/>
    </row>
    <row r="120" spans="1:2" x14ac:dyDescent="0.3">
      <c r="A120" s="16"/>
      <c r="B120" s="70"/>
    </row>
    <row r="121" spans="1:2" x14ac:dyDescent="0.3">
      <c r="A121" s="16"/>
      <c r="B121" s="70"/>
    </row>
    <row r="122" spans="1:2" x14ac:dyDescent="0.3">
      <c r="A122" s="16"/>
      <c r="B122" s="70"/>
    </row>
    <row r="123" spans="1:2" x14ac:dyDescent="0.3">
      <c r="A123" s="16"/>
      <c r="B123" s="70"/>
    </row>
    <row r="124" spans="1:2" x14ac:dyDescent="0.3">
      <c r="A124" s="16"/>
      <c r="B124" s="70"/>
    </row>
    <row r="125" spans="1:2" x14ac:dyDescent="0.3">
      <c r="A125" s="16"/>
      <c r="B125" s="70"/>
    </row>
    <row r="126" spans="1:2" x14ac:dyDescent="0.3">
      <c r="A126" s="16"/>
      <c r="B126" s="70"/>
    </row>
    <row r="127" spans="1:2" x14ac:dyDescent="0.3">
      <c r="A127" s="16"/>
      <c r="B127" s="70"/>
    </row>
    <row r="128" spans="1:2" x14ac:dyDescent="0.3">
      <c r="A128" s="16"/>
      <c r="B128" s="70"/>
    </row>
    <row r="129" spans="1:2" x14ac:dyDescent="0.3">
      <c r="A129" s="16"/>
      <c r="B129" s="70"/>
    </row>
    <row r="130" spans="1:2" x14ac:dyDescent="0.3">
      <c r="A130" s="16"/>
      <c r="B130" s="70"/>
    </row>
    <row r="131" spans="1:2" x14ac:dyDescent="0.3">
      <c r="A131" s="16"/>
      <c r="B131" s="70"/>
    </row>
    <row r="132" spans="1:2" x14ac:dyDescent="0.3">
      <c r="A132" s="16"/>
      <c r="B132" s="70"/>
    </row>
    <row r="133" spans="1:2" x14ac:dyDescent="0.3">
      <c r="A133" s="16"/>
      <c r="B133" s="70"/>
    </row>
    <row r="134" spans="1:2" x14ac:dyDescent="0.3">
      <c r="A134" s="16"/>
      <c r="B134" s="70"/>
    </row>
    <row r="135" spans="1:2" x14ac:dyDescent="0.3">
      <c r="A135" s="16"/>
      <c r="B135" s="70"/>
    </row>
    <row r="136" spans="1:2" x14ac:dyDescent="0.3">
      <c r="A136" s="16"/>
      <c r="B136" s="70"/>
    </row>
    <row r="137" spans="1:2" x14ac:dyDescent="0.3">
      <c r="A137" s="16"/>
      <c r="B137" s="70"/>
    </row>
    <row r="138" spans="1:2" x14ac:dyDescent="0.3">
      <c r="A138" s="16"/>
      <c r="B138" s="70"/>
    </row>
    <row r="139" spans="1:2" x14ac:dyDescent="0.3">
      <c r="A139" s="16"/>
      <c r="B139" s="70"/>
    </row>
    <row r="140" spans="1:2" x14ac:dyDescent="0.3">
      <c r="A140" s="16"/>
      <c r="B140" s="70"/>
    </row>
    <row r="141" spans="1:2" x14ac:dyDescent="0.3">
      <c r="A141" s="16"/>
      <c r="B141" s="70"/>
    </row>
    <row r="142" spans="1:2" x14ac:dyDescent="0.3">
      <c r="A142" s="16"/>
      <c r="B142" s="70"/>
    </row>
    <row r="143" spans="1:2" x14ac:dyDescent="0.3">
      <c r="A143" s="16"/>
      <c r="B143" s="70"/>
    </row>
    <row r="144" spans="1:2" x14ac:dyDescent="0.3">
      <c r="A144" s="16"/>
      <c r="B144" s="70"/>
    </row>
    <row r="145" spans="1:2" x14ac:dyDescent="0.3">
      <c r="A145" s="16"/>
      <c r="B145" s="70"/>
    </row>
    <row r="146" spans="1:2" x14ac:dyDescent="0.3">
      <c r="A146" s="16"/>
      <c r="B146" s="70"/>
    </row>
    <row r="147" spans="1:2" x14ac:dyDescent="0.3">
      <c r="A147" s="16"/>
      <c r="B147" s="70"/>
    </row>
    <row r="148" spans="1:2" x14ac:dyDescent="0.3">
      <c r="A148" s="16"/>
      <c r="B148" s="70"/>
    </row>
    <row r="149" spans="1:2" x14ac:dyDescent="0.3">
      <c r="A149" s="16"/>
      <c r="B149" s="70"/>
    </row>
    <row r="150" spans="1:2" x14ac:dyDescent="0.3">
      <c r="A150" s="16"/>
      <c r="B150" s="70"/>
    </row>
    <row r="151" spans="1:2" x14ac:dyDescent="0.3">
      <c r="A151" s="16"/>
      <c r="B151" s="70"/>
    </row>
    <row r="152" spans="1:2" x14ac:dyDescent="0.3">
      <c r="A152" s="16"/>
      <c r="B152" s="70"/>
    </row>
    <row r="153" spans="1:2" x14ac:dyDescent="0.3">
      <c r="A153" s="16"/>
      <c r="B153" s="70"/>
    </row>
    <row r="154" spans="1:2" x14ac:dyDescent="0.3">
      <c r="A154" s="16"/>
      <c r="B154" s="70"/>
    </row>
    <row r="155" spans="1:2" x14ac:dyDescent="0.3">
      <c r="A155" s="16"/>
      <c r="B155" s="70"/>
    </row>
    <row r="156" spans="1:2" x14ac:dyDescent="0.3">
      <c r="A156" s="16"/>
      <c r="B156" s="70"/>
    </row>
    <row r="157" spans="1:2" x14ac:dyDescent="0.3">
      <c r="A157" s="16"/>
      <c r="B157" s="70"/>
    </row>
    <row r="158" spans="1:2" x14ac:dyDescent="0.3">
      <c r="A158" s="16"/>
      <c r="B158" s="70"/>
    </row>
    <row r="159" spans="1:2" x14ac:dyDescent="0.3">
      <c r="A159" s="16"/>
      <c r="B159" s="70"/>
    </row>
    <row r="160" spans="1:2" x14ac:dyDescent="0.3">
      <c r="A160" s="16"/>
      <c r="B160" s="70"/>
    </row>
    <row r="161" spans="1:2" x14ac:dyDescent="0.3">
      <c r="A161" s="16"/>
      <c r="B161" s="70"/>
    </row>
    <row r="162" spans="1:2" x14ac:dyDescent="0.3">
      <c r="A162" s="16"/>
      <c r="B162" s="70"/>
    </row>
    <row r="163" spans="1:2" x14ac:dyDescent="0.3">
      <c r="A163" s="16"/>
      <c r="B163" s="70"/>
    </row>
    <row r="164" spans="1:2" x14ac:dyDescent="0.3">
      <c r="A164" s="16"/>
      <c r="B164" s="70"/>
    </row>
    <row r="165" spans="1:2" x14ac:dyDescent="0.3">
      <c r="A165" s="16"/>
      <c r="B165" s="70"/>
    </row>
    <row r="166" spans="1:2" x14ac:dyDescent="0.3">
      <c r="A166" s="16"/>
      <c r="B166" s="70"/>
    </row>
    <row r="167" spans="1:2" x14ac:dyDescent="0.3">
      <c r="A167" s="16"/>
      <c r="B167" s="70"/>
    </row>
    <row r="168" spans="1:2" x14ac:dyDescent="0.3">
      <c r="A168" s="16"/>
      <c r="B168" s="70"/>
    </row>
    <row r="169" spans="1:2" x14ac:dyDescent="0.3">
      <c r="A169" s="16"/>
      <c r="B169" s="70"/>
    </row>
    <row r="170" spans="1:2" x14ac:dyDescent="0.3">
      <c r="A170" s="16"/>
      <c r="B170" s="70"/>
    </row>
    <row r="171" spans="1:2" x14ac:dyDescent="0.3">
      <c r="A171" s="16"/>
      <c r="B171" s="70"/>
    </row>
    <row r="172" spans="1:2" x14ac:dyDescent="0.3">
      <c r="A172" s="16"/>
      <c r="B172" s="70"/>
    </row>
    <row r="173" spans="1:2" x14ac:dyDescent="0.3">
      <c r="A173" s="16"/>
      <c r="B173" s="70"/>
    </row>
    <row r="174" spans="1:2" x14ac:dyDescent="0.3">
      <c r="A174" s="16"/>
      <c r="B174" s="70"/>
    </row>
    <row r="175" spans="1:2" x14ac:dyDescent="0.3">
      <c r="A175" s="16"/>
      <c r="B175" s="70"/>
    </row>
    <row r="176" spans="1:2" x14ac:dyDescent="0.3">
      <c r="A176" s="16"/>
      <c r="B176" s="70"/>
    </row>
    <row r="177" spans="1:2" x14ac:dyDescent="0.3">
      <c r="A177" s="16"/>
      <c r="B177" s="70"/>
    </row>
    <row r="178" spans="1:2" x14ac:dyDescent="0.3">
      <c r="A178" s="16"/>
      <c r="B178" s="70"/>
    </row>
    <row r="179" spans="1:2" x14ac:dyDescent="0.3">
      <c r="A179" s="16"/>
      <c r="B179" s="70"/>
    </row>
    <row r="180" spans="1:2" x14ac:dyDescent="0.3">
      <c r="A180" s="16"/>
      <c r="B180" s="70"/>
    </row>
    <row r="181" spans="1:2" x14ac:dyDescent="0.3">
      <c r="A181" s="16"/>
      <c r="B181" s="70"/>
    </row>
    <row r="182" spans="1:2" x14ac:dyDescent="0.3">
      <c r="A182" s="16"/>
      <c r="B182" s="70"/>
    </row>
    <row r="183" spans="1:2" x14ac:dyDescent="0.3">
      <c r="A183" s="16"/>
      <c r="B183" s="70"/>
    </row>
    <row r="184" spans="1:2" x14ac:dyDescent="0.3">
      <c r="A184" s="16"/>
      <c r="B184" s="70"/>
    </row>
    <row r="185" spans="1:2" x14ac:dyDescent="0.3">
      <c r="A185" s="16"/>
      <c r="B185" s="70"/>
    </row>
    <row r="186" spans="1:2" x14ac:dyDescent="0.3">
      <c r="A186" s="16"/>
      <c r="B186" s="70"/>
    </row>
    <row r="187" spans="1:2" x14ac:dyDescent="0.3">
      <c r="A187" s="16"/>
      <c r="B187" s="70"/>
    </row>
    <row r="188" spans="1:2" x14ac:dyDescent="0.3">
      <c r="A188" s="16"/>
      <c r="B188" s="70"/>
    </row>
    <row r="189" spans="1:2" x14ac:dyDescent="0.3">
      <c r="A189" s="16"/>
      <c r="B189" s="70"/>
    </row>
    <row r="190" spans="1:2" x14ac:dyDescent="0.3">
      <c r="A190" s="16"/>
      <c r="B190" s="70"/>
    </row>
    <row r="191" spans="1:2" x14ac:dyDescent="0.3">
      <c r="A191" s="16"/>
      <c r="B191" s="70"/>
    </row>
    <row r="192" spans="1:2" x14ac:dyDescent="0.3">
      <c r="A192" s="16"/>
      <c r="B192" s="70"/>
    </row>
    <row r="193" spans="1:2" x14ac:dyDescent="0.3">
      <c r="A193" s="16"/>
      <c r="B193" s="70"/>
    </row>
    <row r="194" spans="1:2" x14ac:dyDescent="0.3">
      <c r="A194" s="16"/>
      <c r="B194" s="70"/>
    </row>
    <row r="195" spans="1:2" x14ac:dyDescent="0.3">
      <c r="A195" s="16"/>
      <c r="B195" s="70"/>
    </row>
    <row r="196" spans="1:2" x14ac:dyDescent="0.3">
      <c r="A196" s="16"/>
      <c r="B196" s="70"/>
    </row>
    <row r="197" spans="1:2" x14ac:dyDescent="0.3">
      <c r="A197" s="16"/>
      <c r="B197" s="70"/>
    </row>
    <row r="198" spans="1:2" x14ac:dyDescent="0.3">
      <c r="A198" s="16"/>
      <c r="B198" s="70"/>
    </row>
    <row r="199" spans="1:2" x14ac:dyDescent="0.3">
      <c r="A199" s="16"/>
      <c r="B199" s="70"/>
    </row>
  </sheetData>
  <mergeCells count="10">
    <mergeCell ref="F2:F3"/>
    <mergeCell ref="A28:F28"/>
    <mergeCell ref="A1:F1"/>
    <mergeCell ref="A2:A3"/>
    <mergeCell ref="B2:B3"/>
    <mergeCell ref="C2:C3"/>
    <mergeCell ref="D2:D3"/>
    <mergeCell ref="E2:E3"/>
    <mergeCell ref="F7:F9"/>
    <mergeCell ref="F17:F18"/>
  </mergeCells>
  <pageMargins left="0.62992125984251968" right="0.11811023622047245" top="0.74803149606299213" bottom="0.74803149606299213" header="0.31496062992125984" footer="0.31496062992125984"/>
  <pageSetup paperSize="9" scale="79" orientation="portrait" horizontalDpi="180" verticalDpi="180" r:id="rId1"/>
  <rowBreaks count="1" manualBreakCount="1">
    <brk id="28"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SheetLayoutView="96" workbookViewId="0">
      <selection activeCell="G18" sqref="G18"/>
    </sheetView>
  </sheetViews>
  <sheetFormatPr defaultColWidth="15.33203125" defaultRowHeight="13.8" x14ac:dyDescent="0.25"/>
  <cols>
    <col min="1" max="1" width="4.33203125" style="46" customWidth="1"/>
    <col min="2" max="2" width="24.5546875" style="47" customWidth="1"/>
    <col min="3" max="3" width="12.44140625" style="48" customWidth="1"/>
    <col min="4" max="7" width="12.44140625" style="49" customWidth="1"/>
    <col min="8" max="16384" width="15.33203125" style="33"/>
  </cols>
  <sheetData>
    <row r="1" spans="1:11" ht="48.75" customHeight="1" x14ac:dyDescent="0.25">
      <c r="A1" s="32"/>
      <c r="B1" s="173" t="s">
        <v>121</v>
      </c>
      <c r="C1" s="173"/>
      <c r="D1" s="173"/>
      <c r="E1" s="173"/>
      <c r="F1" s="173"/>
      <c r="G1" s="173"/>
    </row>
    <row r="2" spans="1:11" s="34" customFormat="1" ht="20.25" customHeight="1" x14ac:dyDescent="0.25">
      <c r="A2" s="174" t="s">
        <v>1</v>
      </c>
      <c r="B2" s="175" t="s">
        <v>30</v>
      </c>
      <c r="C2" s="176" t="s">
        <v>122</v>
      </c>
      <c r="D2" s="176" t="s">
        <v>123</v>
      </c>
      <c r="E2" s="178" t="s">
        <v>124</v>
      </c>
      <c r="F2" s="180" t="s">
        <v>99</v>
      </c>
      <c r="G2" s="181" t="s">
        <v>67</v>
      </c>
    </row>
    <row r="3" spans="1:11" s="34" customFormat="1" ht="72.75" customHeight="1" x14ac:dyDescent="0.25">
      <c r="A3" s="174"/>
      <c r="B3" s="174"/>
      <c r="C3" s="177"/>
      <c r="D3" s="177"/>
      <c r="E3" s="179"/>
      <c r="F3" s="180"/>
      <c r="G3" s="181"/>
    </row>
    <row r="4" spans="1:11" s="34" customFormat="1" ht="20.25" customHeight="1" x14ac:dyDescent="0.25">
      <c r="A4" s="35">
        <v>1</v>
      </c>
      <c r="B4" s="35">
        <v>2</v>
      </c>
      <c r="C4" s="35">
        <v>3</v>
      </c>
      <c r="D4" s="35">
        <v>4</v>
      </c>
      <c r="E4" s="35">
        <v>5</v>
      </c>
      <c r="F4" s="36">
        <v>6</v>
      </c>
      <c r="G4" s="37">
        <v>7</v>
      </c>
    </row>
    <row r="5" spans="1:11" s="34" customFormat="1" ht="20.25" customHeight="1" x14ac:dyDescent="0.25">
      <c r="A5" s="168" t="s">
        <v>68</v>
      </c>
      <c r="B5" s="168"/>
      <c r="C5" s="168"/>
      <c r="D5" s="168"/>
      <c r="E5" s="168"/>
      <c r="F5" s="168"/>
      <c r="G5" s="168"/>
      <c r="J5" s="97"/>
      <c r="K5" s="97"/>
    </row>
    <row r="6" spans="1:11" s="34" customFormat="1" ht="20.25" customHeight="1" x14ac:dyDescent="0.25">
      <c r="A6" s="38" t="s">
        <v>69</v>
      </c>
      <c r="B6" s="86" t="s">
        <v>3</v>
      </c>
      <c r="C6" s="87">
        <v>0</v>
      </c>
      <c r="D6" s="99">
        <v>624767.57999999996</v>
      </c>
      <c r="E6" s="95">
        <v>324485.28999999998</v>
      </c>
      <c r="F6" s="87">
        <f>C6+D6-E6</f>
        <v>300282.28999999998</v>
      </c>
      <c r="G6" s="108">
        <v>624767.48</v>
      </c>
      <c r="J6" s="97"/>
      <c r="K6" s="97"/>
    </row>
    <row r="7" spans="1:11" s="34" customFormat="1" ht="20.25" customHeight="1" x14ac:dyDescent="0.25">
      <c r="A7" s="38" t="s">
        <v>70</v>
      </c>
      <c r="B7" s="38" t="s">
        <v>46</v>
      </c>
      <c r="C7" s="87">
        <v>0</v>
      </c>
      <c r="D7" s="40">
        <f>D8+D9</f>
        <v>206177.74</v>
      </c>
      <c r="E7" s="40">
        <f>E8+E9</f>
        <v>134959.63</v>
      </c>
      <c r="F7" s="87">
        <f t="shared" ref="F7:F14" si="0">C7+D7-E7</f>
        <v>71218.109999999986</v>
      </c>
      <c r="G7" s="109">
        <v>220879.19</v>
      </c>
      <c r="J7" s="97"/>
      <c r="K7" s="97"/>
    </row>
    <row r="8" spans="1:11" s="34" customFormat="1" ht="20.25" hidden="1" customHeight="1" x14ac:dyDescent="0.25">
      <c r="A8" s="38"/>
      <c r="B8" s="102" t="s">
        <v>71</v>
      </c>
      <c r="C8" s="87">
        <v>0</v>
      </c>
      <c r="D8" s="100">
        <v>195878.06</v>
      </c>
      <c r="E8" s="95">
        <v>130264.31</v>
      </c>
      <c r="F8" s="87">
        <f t="shared" si="0"/>
        <v>65613.75</v>
      </c>
      <c r="G8" s="109">
        <v>220879.19</v>
      </c>
    </row>
    <row r="9" spans="1:11" s="34" customFormat="1" ht="25.5" hidden="1" customHeight="1" x14ac:dyDescent="0.25">
      <c r="A9" s="38"/>
      <c r="B9" s="102" t="s">
        <v>72</v>
      </c>
      <c r="C9" s="87">
        <v>0</v>
      </c>
      <c r="D9" s="100">
        <v>10299.68</v>
      </c>
      <c r="E9" s="95">
        <v>4695.32</v>
      </c>
      <c r="F9" s="87">
        <f t="shared" si="0"/>
        <v>5604.3600000000006</v>
      </c>
      <c r="G9" s="110"/>
      <c r="J9" s="97"/>
      <c r="K9" s="97"/>
    </row>
    <row r="10" spans="1:11" s="34" customFormat="1" ht="20.25" customHeight="1" x14ac:dyDescent="0.25">
      <c r="A10" s="38" t="s">
        <v>73</v>
      </c>
      <c r="B10" s="86" t="s">
        <v>41</v>
      </c>
      <c r="C10" s="87">
        <v>0</v>
      </c>
      <c r="D10" s="39">
        <f>D11+D12</f>
        <v>83421.420000000013</v>
      </c>
      <c r="E10" s="39">
        <f>E11+E12</f>
        <v>56846.33</v>
      </c>
      <c r="F10" s="87">
        <f>C10+D10-E10</f>
        <v>26575.090000000011</v>
      </c>
      <c r="G10" s="108">
        <v>95658.65</v>
      </c>
      <c r="J10" s="97"/>
      <c r="K10" s="97"/>
    </row>
    <row r="11" spans="1:11" s="34" customFormat="1" ht="20.25" hidden="1" customHeight="1" x14ac:dyDescent="0.25">
      <c r="A11" s="38"/>
      <c r="B11" s="102" t="s">
        <v>74</v>
      </c>
      <c r="C11" s="87">
        <v>0</v>
      </c>
      <c r="D11" s="99">
        <v>80016.820000000007</v>
      </c>
      <c r="E11" s="95">
        <v>55294.29</v>
      </c>
      <c r="F11" s="87">
        <f t="shared" si="0"/>
        <v>24722.530000000006</v>
      </c>
      <c r="G11" s="108">
        <v>95658.65</v>
      </c>
    </row>
    <row r="12" spans="1:11" s="34" customFormat="1" ht="27" hidden="1" customHeight="1" x14ac:dyDescent="0.25">
      <c r="A12" s="38"/>
      <c r="B12" s="102" t="s">
        <v>75</v>
      </c>
      <c r="C12" s="87">
        <v>0</v>
      </c>
      <c r="D12" s="100">
        <v>3404.6</v>
      </c>
      <c r="E12" s="95">
        <v>1552.04</v>
      </c>
      <c r="F12" s="87">
        <f t="shared" si="0"/>
        <v>1852.56</v>
      </c>
      <c r="G12" s="108"/>
    </row>
    <row r="13" spans="1:11" s="34" customFormat="1" ht="20.25" customHeight="1" x14ac:dyDescent="0.25">
      <c r="A13" s="38" t="s">
        <v>76</v>
      </c>
      <c r="B13" s="86" t="s">
        <v>4</v>
      </c>
      <c r="C13" s="87">
        <v>0</v>
      </c>
      <c r="D13" s="99">
        <v>131818.72</v>
      </c>
      <c r="E13" s="95">
        <v>89663.52</v>
      </c>
      <c r="F13" s="87">
        <f t="shared" si="0"/>
        <v>42155.199999999997</v>
      </c>
      <c r="G13" s="108">
        <v>153876.60999999999</v>
      </c>
    </row>
    <row r="14" spans="1:11" s="34" customFormat="1" ht="20.25" customHeight="1" x14ac:dyDescent="0.25">
      <c r="A14" s="38" t="s">
        <v>77</v>
      </c>
      <c r="B14" s="86" t="s">
        <v>49</v>
      </c>
      <c r="C14" s="87">
        <v>0</v>
      </c>
      <c r="D14" s="87">
        <v>0</v>
      </c>
      <c r="E14" s="87">
        <v>0</v>
      </c>
      <c r="F14" s="87">
        <f t="shared" si="0"/>
        <v>0</v>
      </c>
      <c r="G14" s="108">
        <v>0</v>
      </c>
    </row>
    <row r="15" spans="1:11" s="34" customFormat="1" ht="23.25" customHeight="1" x14ac:dyDescent="0.25">
      <c r="A15" s="169" t="s">
        <v>78</v>
      </c>
      <c r="B15" s="169"/>
      <c r="C15" s="169"/>
      <c r="D15" s="169"/>
      <c r="E15" s="169"/>
      <c r="F15" s="169"/>
      <c r="G15" s="169"/>
    </row>
    <row r="16" spans="1:11" s="34" customFormat="1" ht="50.25" customHeight="1" x14ac:dyDescent="0.25">
      <c r="A16" s="38" t="s">
        <v>79</v>
      </c>
      <c r="B16" s="41" t="s">
        <v>80</v>
      </c>
      <c r="C16" s="42">
        <v>0</v>
      </c>
      <c r="D16" s="107">
        <v>0</v>
      </c>
      <c r="E16" s="107">
        <v>0</v>
      </c>
      <c r="F16" s="43">
        <v>0</v>
      </c>
      <c r="G16" s="43"/>
    </row>
    <row r="17" spans="1:10" s="34" customFormat="1" ht="24.9" customHeight="1" x14ac:dyDescent="0.25">
      <c r="A17" s="170" t="s">
        <v>125</v>
      </c>
      <c r="B17" s="171"/>
      <c r="C17" s="44">
        <f>C6+C10+C13+C7+C14+C16</f>
        <v>0</v>
      </c>
      <c r="D17" s="44">
        <f>D6+D10+D13+D7+D14+D16</f>
        <v>1046185.46</v>
      </c>
      <c r="E17" s="44">
        <f>E6+E10+E13+E7+E14+E16</f>
        <v>605954.77</v>
      </c>
      <c r="F17" s="44">
        <f>F6+F10+F13+F7+F14+F16</f>
        <v>440230.69</v>
      </c>
      <c r="G17" s="45">
        <f>G14+G13+G10+G7+G6</f>
        <v>1095181.93</v>
      </c>
      <c r="H17" s="64"/>
      <c r="I17" s="64"/>
      <c r="J17" s="64"/>
    </row>
    <row r="19" spans="1:10" ht="32.25" customHeight="1" x14ac:dyDescent="0.25">
      <c r="A19" s="172" t="s">
        <v>81</v>
      </c>
      <c r="B19" s="172"/>
      <c r="C19" s="172"/>
      <c r="D19" s="172"/>
      <c r="E19" s="172"/>
      <c r="F19" s="172"/>
      <c r="G19" s="172"/>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22" sqref="A22:F22"/>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9" customHeight="1" x14ac:dyDescent="0.3">
      <c r="A1" s="192" t="s">
        <v>112</v>
      </c>
      <c r="B1" s="192"/>
      <c r="C1" s="192"/>
      <c r="D1" s="192"/>
      <c r="E1" s="192"/>
      <c r="F1" s="192"/>
    </row>
    <row r="2" spans="1:6" ht="51" customHeight="1" x14ac:dyDescent="0.3">
      <c r="A2" s="189" t="s">
        <v>133</v>
      </c>
      <c r="B2" s="189"/>
      <c r="C2" s="189"/>
      <c r="D2" s="189"/>
      <c r="E2" s="189"/>
      <c r="F2" s="189"/>
    </row>
    <row r="3" spans="1:6" ht="83.4" customHeight="1" x14ac:dyDescent="0.3">
      <c r="A3" s="188" t="s">
        <v>134</v>
      </c>
      <c r="B3" s="190"/>
      <c r="C3" s="190"/>
      <c r="D3" s="190"/>
      <c r="E3" s="190"/>
      <c r="F3" s="190"/>
    </row>
    <row r="4" spans="1:6" ht="79.5" customHeight="1" x14ac:dyDescent="0.3">
      <c r="A4" s="189" t="s">
        <v>135</v>
      </c>
      <c r="B4" s="193"/>
      <c r="C4" s="193"/>
      <c r="D4" s="193"/>
      <c r="E4" s="193"/>
      <c r="F4" s="193"/>
    </row>
    <row r="5" spans="1:6" ht="57" customHeight="1" x14ac:dyDescent="0.3">
      <c r="A5" s="189" t="s">
        <v>136</v>
      </c>
      <c r="B5" s="193"/>
      <c r="C5" s="193"/>
      <c r="D5" s="193"/>
      <c r="E5" s="193"/>
      <c r="F5" s="193"/>
    </row>
    <row r="6" spans="1:6" ht="25.5" customHeight="1" x14ac:dyDescent="0.3">
      <c r="A6" s="194" t="s">
        <v>59</v>
      </c>
      <c r="B6" s="194"/>
      <c r="C6" s="194"/>
      <c r="D6" s="194"/>
      <c r="E6" s="194"/>
      <c r="F6" s="194"/>
    </row>
    <row r="7" spans="1:6" ht="82.2" customHeight="1" x14ac:dyDescent="0.3">
      <c r="A7" s="195" t="s">
        <v>141</v>
      </c>
      <c r="B7" s="196"/>
      <c r="C7" s="196"/>
      <c r="D7" s="196"/>
      <c r="E7" s="196"/>
      <c r="F7" s="196"/>
    </row>
    <row r="8" spans="1:6" ht="57.6" customHeight="1" x14ac:dyDescent="0.3">
      <c r="A8" s="184" t="s">
        <v>92</v>
      </c>
      <c r="B8" s="184"/>
      <c r="C8" s="184"/>
      <c r="D8" s="184"/>
      <c r="E8" s="184"/>
      <c r="F8" s="184"/>
    </row>
    <row r="9" spans="1:6" ht="90" customHeight="1" x14ac:dyDescent="0.3">
      <c r="A9" s="184" t="s">
        <v>60</v>
      </c>
      <c r="B9" s="184"/>
      <c r="C9" s="184"/>
      <c r="D9" s="184"/>
      <c r="E9" s="184"/>
      <c r="F9" s="184"/>
    </row>
    <row r="10" spans="1:6" ht="60.75" customHeight="1" x14ac:dyDescent="0.3">
      <c r="A10" s="184" t="s">
        <v>142</v>
      </c>
      <c r="B10" s="184"/>
      <c r="C10" s="184"/>
      <c r="D10" s="184"/>
      <c r="E10" s="184"/>
      <c r="F10" s="184"/>
    </row>
    <row r="11" spans="1:6" ht="90" customHeight="1" x14ac:dyDescent="0.3">
      <c r="A11" s="184" t="s">
        <v>137</v>
      </c>
      <c r="B11" s="184"/>
      <c r="C11" s="184"/>
      <c r="D11" s="184"/>
      <c r="E11" s="184"/>
      <c r="F11" s="184"/>
    </row>
    <row r="12" spans="1:6" ht="90" customHeight="1" x14ac:dyDescent="0.3">
      <c r="A12" s="184" t="s">
        <v>138</v>
      </c>
      <c r="B12" s="184"/>
      <c r="C12" s="184"/>
      <c r="D12" s="184"/>
      <c r="E12" s="184"/>
      <c r="F12" s="184"/>
    </row>
    <row r="13" spans="1:6" ht="242.4" customHeight="1" x14ac:dyDescent="0.3">
      <c r="A13" s="197" t="s">
        <v>107</v>
      </c>
      <c r="B13" s="197"/>
      <c r="C13" s="197"/>
      <c r="D13" s="197"/>
      <c r="E13" s="197"/>
      <c r="F13" s="197"/>
    </row>
    <row r="14" spans="1:6" ht="236.4" customHeight="1" x14ac:dyDescent="0.3">
      <c r="A14" s="197" t="s">
        <v>139</v>
      </c>
      <c r="B14" s="197"/>
      <c r="C14" s="197"/>
      <c r="D14" s="197"/>
      <c r="E14" s="197"/>
      <c r="F14" s="197"/>
    </row>
    <row r="15" spans="1:6" s="30" customFormat="1" ht="142.80000000000001" customHeight="1" x14ac:dyDescent="0.3">
      <c r="A15" s="186" t="s">
        <v>108</v>
      </c>
      <c r="B15" s="187"/>
      <c r="C15" s="187"/>
      <c r="D15" s="187"/>
      <c r="E15" s="187"/>
      <c r="F15" s="187"/>
    </row>
    <row r="16" spans="1:6" s="31" customFormat="1" ht="106.8" customHeight="1" x14ac:dyDescent="0.3">
      <c r="A16" s="184" t="s">
        <v>143</v>
      </c>
      <c r="B16" s="184"/>
      <c r="C16" s="184"/>
      <c r="D16" s="184"/>
      <c r="E16" s="184"/>
      <c r="F16" s="184"/>
    </row>
    <row r="17" spans="1:10" x14ac:dyDescent="0.3">
      <c r="A17" s="184" t="s">
        <v>144</v>
      </c>
      <c r="B17" s="184"/>
      <c r="C17" s="184"/>
      <c r="D17" s="184"/>
      <c r="E17" s="184"/>
      <c r="F17" s="184"/>
    </row>
    <row r="18" spans="1:10" ht="108" customHeight="1" x14ac:dyDescent="0.3">
      <c r="A18" s="184" t="s">
        <v>109</v>
      </c>
      <c r="B18" s="184"/>
      <c r="C18" s="184"/>
      <c r="D18" s="184"/>
      <c r="E18" s="184"/>
      <c r="F18" s="184"/>
    </row>
    <row r="19" spans="1:10" ht="72" customHeight="1" x14ac:dyDescent="0.3">
      <c r="A19" s="188" t="s">
        <v>145</v>
      </c>
      <c r="B19" s="188"/>
      <c r="C19" s="188"/>
      <c r="D19" s="188"/>
      <c r="E19" s="188"/>
      <c r="F19" s="188"/>
    </row>
    <row r="20" spans="1:10" ht="67.5" customHeight="1" x14ac:dyDescent="0.3">
      <c r="A20" s="183" t="s">
        <v>140</v>
      </c>
      <c r="B20" s="183"/>
      <c r="C20" s="183"/>
      <c r="D20" s="183"/>
      <c r="E20" s="183"/>
      <c r="F20" s="183"/>
    </row>
    <row r="21" spans="1:10" ht="91.5" customHeight="1" x14ac:dyDescent="0.3">
      <c r="A21" s="184" t="s">
        <v>146</v>
      </c>
      <c r="B21" s="184"/>
      <c r="C21" s="184"/>
      <c r="D21" s="184"/>
      <c r="E21" s="184"/>
      <c r="F21" s="184"/>
    </row>
    <row r="22" spans="1:10" ht="21.75" customHeight="1" x14ac:dyDescent="0.3">
      <c r="A22" s="185" t="s">
        <v>110</v>
      </c>
      <c r="B22" s="185"/>
      <c r="C22" s="185"/>
      <c r="D22" s="185"/>
      <c r="E22" s="185"/>
      <c r="F22" s="185"/>
    </row>
    <row r="23" spans="1:10" x14ac:dyDescent="0.3">
      <c r="A23" s="185" t="s">
        <v>61</v>
      </c>
      <c r="B23" s="185"/>
      <c r="C23" s="88">
        <f>'Содержание ОИ МКД'!E27</f>
        <v>180915.95999999996</v>
      </c>
      <c r="D23" s="89" t="s">
        <v>62</v>
      </c>
      <c r="E23" s="65"/>
      <c r="F23" s="65"/>
    </row>
    <row r="24" spans="1:10" x14ac:dyDescent="0.3">
      <c r="A24" s="185" t="s">
        <v>63</v>
      </c>
      <c r="B24" s="185"/>
      <c r="C24" s="88">
        <f>'коммунальные услуги'!F17</f>
        <v>440230.69</v>
      </c>
      <c r="D24" s="71" t="s">
        <v>57</v>
      </c>
      <c r="E24" s="65"/>
      <c r="F24" s="65"/>
    </row>
    <row r="25" spans="1:10" s="92" customFormat="1" ht="29.25" customHeight="1" x14ac:dyDescent="0.25">
      <c r="A25" s="91" t="s">
        <v>111</v>
      </c>
      <c r="B25" s="91"/>
      <c r="C25" s="90"/>
      <c r="D25" s="90"/>
      <c r="E25" s="182" t="s">
        <v>115</v>
      </c>
      <c r="F25" s="182"/>
    </row>
    <row r="26" spans="1:10" s="92" customFormat="1" ht="29.25" customHeight="1" x14ac:dyDescent="0.25">
      <c r="A26" s="91" t="s">
        <v>116</v>
      </c>
      <c r="B26" s="91"/>
      <c r="C26" s="90"/>
      <c r="D26" s="90"/>
      <c r="E26" s="182" t="s">
        <v>117</v>
      </c>
      <c r="F26" s="182"/>
    </row>
    <row r="27" spans="1:10" s="92" customFormat="1" ht="29.25" customHeight="1" x14ac:dyDescent="0.25">
      <c r="A27" s="91" t="s">
        <v>114</v>
      </c>
      <c r="B27" s="91"/>
      <c r="C27" s="90"/>
      <c r="D27" s="90"/>
      <c r="E27" s="182" t="s">
        <v>118</v>
      </c>
      <c r="F27" s="182"/>
      <c r="G27" s="93"/>
      <c r="H27" s="93"/>
      <c r="I27" s="93"/>
      <c r="J27" s="93"/>
    </row>
    <row r="28" spans="1:10" s="92" customFormat="1" ht="29.25" customHeight="1" x14ac:dyDescent="0.25">
      <c r="A28" s="92" t="s">
        <v>119</v>
      </c>
      <c r="E28" s="191" t="s">
        <v>120</v>
      </c>
      <c r="F28" s="191"/>
    </row>
  </sheetData>
  <mergeCells count="28">
    <mergeCell ref="A2:F2"/>
    <mergeCell ref="A3:F3"/>
    <mergeCell ref="E28:F28"/>
    <mergeCell ref="A8:F8"/>
    <mergeCell ref="A1:F1"/>
    <mergeCell ref="A4:F4"/>
    <mergeCell ref="A5:F5"/>
    <mergeCell ref="A6:F6"/>
    <mergeCell ref="A7:F7"/>
    <mergeCell ref="A20:F20"/>
    <mergeCell ref="A9:F9"/>
    <mergeCell ref="A10:F10"/>
    <mergeCell ref="A11:F11"/>
    <mergeCell ref="A12:F12"/>
    <mergeCell ref="A13:F13"/>
    <mergeCell ref="A14:F14"/>
    <mergeCell ref="A15:F15"/>
    <mergeCell ref="A16:F16"/>
    <mergeCell ref="A17:F17"/>
    <mergeCell ref="A18:F18"/>
    <mergeCell ref="A19:F19"/>
    <mergeCell ref="E26:F26"/>
    <mergeCell ref="E27:F27"/>
    <mergeCell ref="A21:F21"/>
    <mergeCell ref="A22:F22"/>
    <mergeCell ref="A23:B23"/>
    <mergeCell ref="A24:B24"/>
    <mergeCell ref="E25:F25"/>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2018-06-30T11:11:59Z</dcterms:modified>
</cp:coreProperties>
</file>