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firstSheet="1" activeTab="3"/>
  </bookViews>
  <sheets>
    <sheet name="сведения о МКД" sheetId="1" r:id="rId1"/>
    <sheet name="кап. и тек. ремонт, общее имущ" sheetId="15" r:id="rId2"/>
    <sheet name="бухгалтерская ведомость" sheetId="2" state="hidden" r:id="rId3"/>
    <sheet name="Содержание ОИ МКД" sheetId="19" r:id="rId4"/>
    <sheet name="коммунальные услуги" sheetId="18" r:id="rId5"/>
    <sheet name="пояснительная записка " sheetId="20" r:id="rId6"/>
  </sheets>
  <definedNames>
    <definedName name="_xlnm.Print_Area" localSheetId="4">'коммунальные услуги'!$A$1:$G$19</definedName>
  </definedNames>
  <calcPr calcId="162913"/>
</workbook>
</file>

<file path=xl/calcChain.xml><?xml version="1.0" encoding="utf-8"?>
<calcChain xmlns="http://schemas.openxmlformats.org/spreadsheetml/2006/main">
  <c r="G17" i="18" l="1"/>
  <c r="G20" i="15" l="1"/>
  <c r="E10" i="18"/>
  <c r="D10" i="18"/>
  <c r="E7" i="18"/>
  <c r="D7" i="18"/>
  <c r="E5" i="19"/>
  <c r="E6" i="19"/>
  <c r="E7" i="19"/>
  <c r="E8" i="19"/>
  <c r="E9" i="19"/>
  <c r="E10" i="19"/>
  <c r="E11" i="19"/>
  <c r="E12" i="19"/>
  <c r="E13" i="19"/>
  <c r="E14" i="19"/>
  <c r="E15" i="19"/>
  <c r="E16" i="19"/>
  <c r="E17" i="19"/>
  <c r="E18" i="19"/>
  <c r="E19" i="19"/>
  <c r="E20" i="19"/>
  <c r="E21" i="19"/>
  <c r="E22" i="19"/>
  <c r="E23" i="19"/>
  <c r="E24" i="19"/>
  <c r="E25" i="19"/>
  <c r="F8" i="18"/>
  <c r="F9" i="18"/>
  <c r="F11" i="18"/>
  <c r="F12" i="18"/>
  <c r="F13" i="18"/>
  <c r="F14" i="18"/>
  <c r="F6" i="18"/>
  <c r="F7" i="18" l="1"/>
  <c r="F10" i="18"/>
  <c r="F16" i="18"/>
  <c r="E27" i="19" l="1"/>
  <c r="E26" i="19"/>
  <c r="D26" i="19"/>
  <c r="D28" i="19" s="1"/>
  <c r="C26" i="19"/>
  <c r="C28" i="19" s="1"/>
  <c r="B26" i="19"/>
  <c r="B28" i="19" s="1"/>
  <c r="D20" i="15"/>
  <c r="B20" i="15"/>
  <c r="F28" i="19" l="1"/>
  <c r="E28" i="19"/>
  <c r="C23" i="20" s="1"/>
  <c r="G11" i="15" l="1"/>
  <c r="C17" i="18" l="1"/>
  <c r="E17" i="18"/>
  <c r="D17" i="18"/>
  <c r="F17" i="18"/>
  <c r="C24" i="20" s="1"/>
</calcChain>
</file>

<file path=xl/sharedStrings.xml><?xml version="1.0" encoding="utf-8"?>
<sst xmlns="http://schemas.openxmlformats.org/spreadsheetml/2006/main" count="186" uniqueCount="153">
  <si>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</si>
  <si>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</si>
  <si>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</si>
  <si>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</si>
  <si>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</si>
  <si>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</si>
  <si>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</si>
  <si>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</si>
  <si>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</si>
  <si>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</si>
  <si>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</si>
  <si>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</si>
  <si>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</si>
  <si>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</si>
  <si>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</si>
  <si>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</si>
  <si>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</si>
  <si>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</si>
  <si>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</si>
  <si>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</si>
  <si>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</si>
  <si>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</si>
  <si>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</si>
  <si>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</si>
  <si>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</si>
  <si>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</si>
  <si>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</si>
  <si>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</si>
  <si>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Чапаева, дом №9</t>
    </r>
  </si>
  <si>
    <t>Наименование услуги/группы услуг</t>
  </si>
  <si>
    <t>Всего</t>
  </si>
  <si>
    <t>Cодержание и тек. ремонт общ. имущ. дома</t>
  </si>
  <si>
    <t>Уборка и очистка лестничных клеток</t>
  </si>
  <si>
    <t>Уборка и очистка земельного уч. и мусоропроводов</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</si>
  <si>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</si>
  <si>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</si>
  <si>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</si>
  <si>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</si>
  <si>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</si>
  <si>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ТО и пов. УУ Х без ТП (один узел на дом)</t>
  </si>
  <si>
    <t>Сод., ТО и госповерка узлов учета электроэнергии</t>
  </si>
  <si>
    <t>Водоснабжение (холодная вода)</t>
  </si>
  <si>
    <t>Подогрев воды</t>
  </si>
  <si>
    <t>Лифт</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</si>
  <si>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</si>
  <si>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</si>
  <si>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</si>
  <si>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</si>
  <si>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</si>
  <si>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</si>
  <si>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</si>
  <si>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</si>
  <si>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Сведения о многоквартирном доме</t>
  </si>
  <si>
    <t>Сод., ТО и пов. ОУУ ТЭ,Х,Г без ТП (1 узел на дом)</t>
  </si>
  <si>
    <t>итого:</t>
  </si>
  <si>
    <t xml:space="preserve">1.14. Уборочная площадь придомовой территории:                                                </t>
  </si>
  <si>
    <t>381,4 кв.м.</t>
  </si>
  <si>
    <t>6796,0 кв.м.</t>
  </si>
  <si>
    <t>Сумма задолженности на 01.01.2016 г., руб.</t>
  </si>
  <si>
    <t>рублей.</t>
  </si>
  <si>
    <t>13104,4 кв.м.</t>
  </si>
  <si>
    <t>12723,0 кв.м.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</si>
  <si>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</si>
  <si>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</si>
  <si>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за содержание общего имущества МКД составила</t>
  </si>
  <si>
    <t>рублей,</t>
  </si>
  <si>
    <t xml:space="preserve">за коммунальные услуги  </t>
  </si>
  <si>
    <t>Начислено платы с 01.01.2016 г. по 31.12.2016 г., руб.</t>
  </si>
  <si>
    <t>Оплата поступившая с 01.01.2016 г. по 31.12.2016 г., руб.</t>
  </si>
  <si>
    <t>Сумма задолженности на 01.01.2017 г., руб.</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</si>
  <si>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</si>
  <si>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</si>
  <si>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</si>
  <si>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</si>
  <si>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</si>
  <si>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-ПК Горячая вода (повышающий коэффициент)</t>
  </si>
  <si>
    <t>3.</t>
  </si>
  <si>
    <t xml:space="preserve"> -водоснабжение</t>
  </si>
  <si>
    <t xml:space="preserve"> -ПК водоснабжение (повышающий коэффициент)</t>
  </si>
  <si>
    <t>4.</t>
  </si>
  <si>
    <t>5.</t>
  </si>
  <si>
    <t>Коммунальные услуги по нежилым помещениям:</t>
  </si>
  <si>
    <t>6.</t>
  </si>
  <si>
    <t>отопление, водоснабжение (холодная вода), водоотведение, горячая вода, электроэнергия:</t>
  </si>
  <si>
    <t>Примечание: расходы по оплате по каждому виду энергоресурсов жилых помещений включена сумма расходов по нежилым помещениям.</t>
  </si>
  <si>
    <t xml:space="preserve"> - на передачу в пользование помещений в МКД;
- на размещение рекламных конструкций.
</t>
  </si>
  <si>
    <t>Сводная бухгалтерская ведомость с разбивкой по видам услуг за период с 01.01.2016 г. по 31.12.2016 г.
по многоквартирному дому: ул. Чапаева д. 9
вид жилья: Жилые</t>
  </si>
  <si>
    <t>Уборка и сан.-гигиеническая очистка мусоропровода</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</si>
  <si>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</si>
  <si>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</si>
  <si>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</si>
  <si>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</si>
  <si>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</si>
  <si>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Текущий ремонт констр. эл-тов, внутридомовых сист.</t>
  </si>
  <si>
    <t>Текущий ремонт подъездов</t>
  </si>
  <si>
    <t>ПК Водоснабжение</t>
  </si>
  <si>
    <t>ПК Горячая вода</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</si>
  <si>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</si>
  <si>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</si>
  <si>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</si>
  <si>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Наименование работ</t>
  </si>
  <si>
    <t>Остаток  денежных средств, полученных от использования общего имущества МКД                                             на 01.01.2017 г                                                            (с НДС в руб.)</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</si>
  <si>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</si>
  <si>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</si>
  <si>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</si>
  <si>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</si>
  <si>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Сумма задолженности на 01.01.2018 г., руб.</t>
  </si>
  <si>
    <t>Жилые помещения:</t>
  </si>
  <si>
    <t>Итого</t>
  </si>
  <si>
    <t>Нежилые помещения:</t>
  </si>
  <si>
    <t>Г.в., потребляемая на ОДН</t>
  </si>
  <si>
    <t>Х.в., потребляемая на ОДН</t>
  </si>
  <si>
    <t>Водоотведение при содержании ОИ в МКД</t>
  </si>
  <si>
    <t>Эл.-эн., потребляемая на ОДН</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</si>
  <si>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</si>
  <si>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</si>
  <si>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</si>
  <si>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По состоянию на 01.01.2018 года задолженность составляет:</t>
  </si>
  <si>
    <t>И. о. директора</t>
  </si>
  <si>
    <t>Пояснительная записка к отчёту по договору управления многоквартирным домом №9 по улице Чапаева, за 2017г.</t>
  </si>
  <si>
    <t>Примечание: в расходы по оплате по каждому виду услуг жилых помещений включена сумма расходов и по нежилым помещениям.</t>
  </si>
  <si>
    <t>Главный бухгалтер</t>
  </si>
  <si>
    <t>О.А. Фаттахова</t>
  </si>
  <si>
    <t>Заместитель директора</t>
  </si>
  <si>
    <t>М.И. Сычева</t>
  </si>
  <si>
    <t>Т. А. Белова</t>
  </si>
  <si>
    <t>И.о.начальника ПЭО</t>
  </si>
  <si>
    <t>Н.Ю. Кривошеева</t>
  </si>
  <si>
    <t>Сумма задолженности на 01.09.2017 г., руб.</t>
  </si>
  <si>
    <t>Начислено платы с 01.09.2017 г. по 31.12.2017 г., руб.</t>
  </si>
  <si>
    <t>Оплата поступившая с 01.09.2017 г. по 31.12.2017 г., руб.</t>
  </si>
  <si>
    <t>Расходы по содержанию МКД с 01.09.2017 по 31.12.2017 г.  (с учетом нежилых помещений), руб.</t>
  </si>
  <si>
    <t xml:space="preserve">Сводная  бухгалтерская ведомость с разбивкой по видам  услуг за период с 01.09.2017 г. по 31.12.2017 г. по многоквартирному дому: ул. Чапаева д. 9
</t>
  </si>
  <si>
    <t>Итого коммунальные услуги с 01.09.2017 г. по 31.12.2017 г.:</t>
  </si>
  <si>
    <t>Текущий ремонт МКД</t>
  </si>
  <si>
    <t>Поверка КОДПУ</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</si>
  <si>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</si>
  <si>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Финансовый отчет управляющей  организации ПАО "ЖТ №1" о представленных коммунальных услугах по многоквартирному дому по адресу: ул. Чапаева д. 9 за период с 01.09.2017 г. по 31.12.2017 г.</t>
  </si>
  <si>
    <t xml:space="preserve">1.12. Количество проживающих по состоянию на 01.01.2018 г.:                                        </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</si>
  <si>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</si>
  <si>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</si>
  <si>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</si>
  <si>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</si>
  <si>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</si>
  <si>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</si>
  <si>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</si>
  <si>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</si>
  <si>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 xml:space="preserve"> - холодное водоснабжение;
- горячее водоснабжение;
- водоотведение;
- электроснабжение;
- отопление.</t>
  </si>
  <si>
    <t>Общим собранием собственников многоквартирного дома, в форме очно - заочного голосования, было принято решение установить с 1 сентября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</si>
  <si>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r>
      <t xml:space="preserve">Перечень работ по текущему ремонту общего имущества в многоквартирном доме включает:                                                 - текущий ремонт подъездов; </t>
    </r>
    <r>
      <rPr>
        <sz val="11"/>
        <color theme="0"/>
        <rFont val="Times New Roman"/>
        <family val="1"/>
        <charset val="204"/>
      </rPr>
      <t xml:space="preserve">................................................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</si>
  <si>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 xml:space="preserve">Средства, не использованные на текущий ремонт подъезов, находятся на специальном счёте в банке. </t>
  </si>
  <si>
    <t>С 1 сентября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</si>
  <si>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t>Вывоз и утилизация (захоронение) твердых коммунальных отходов (ТКО)  осуществлялся  ООО  "Транссервис".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</si>
</sst>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quot;р.&quot;_-;\-* #,##0.00&quot;р.&quot;_-;_-* &quot;-&quot;??&quot;р.&quot;_-;_-@_-"/>
    <numFmt numFmtId="43" formatCode="_-* #,##0.00_р_._-;\-* #,##0.00_р_._-;_-* &quot;-&quot;??_р_._-;_-@_-"/>
    <numFmt numFmtId="164" formatCode="#\ ##0.00"/>
  </numFmts>
  <fonts count="48"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indexed="8"/>
      <name val="Arial"/>
      <family val="2"/>
      <charset val="204"/>
    </font>
    <font>
      <sz val="8"/>
      <color indexed="8"/>
      <name val="Arial"/>
      <family val="2"/>
      <charset val="204"/>
    </font>
    <font>
      <b/>
      <sz val="10"/>
      <color indexed="8"/>
      <name val="Arial"/>
      <family val="2"/>
      <charset val="204"/>
    </font>
    <font>
      <sz val="10"/>
      <name val="Arial"/>
      <family val="2"/>
      <charset val="204"/>
    </font>
    <font>
      <sz val="12"/>
      <name val="Times New Roman"/>
      <family val="1"/>
      <charset val="204"/>
    </font>
    <font>
      <b/>
      <sz val="12"/>
      <name val="Times New Roman"/>
      <family val="1"/>
      <charset val="204"/>
    </font>
    <font>
      <sz val="11"/>
      <color theme="1"/>
      <name val="Calibri"/>
      <family val="2"/>
      <charset val="204"/>
      <scheme val="minor"/>
    </font>
    <font>
      <sz val="12"/>
      <color theme="1"/>
      <name val="Times New Roman"/>
      <family val="1"/>
      <charset val="204"/>
    </font>
    <font>
      <sz val="10"/>
      <name val="Arial"/>
      <family val="2"/>
      <charset val="204"/>
    </font>
    <font>
      <sz val="14"/>
      <color theme="1"/>
      <name val="Times New Roman"/>
      <family val="1"/>
      <charset val="204"/>
    </font>
    <font>
      <sz val="10"/>
      <name val="Arial Cyr"/>
      <charset val="204"/>
    </font>
    <font>
      <sz val="9"/>
      <color theme="1"/>
      <name val="Times New Roman"/>
      <family val="1"/>
      <charset val="204"/>
    </font>
    <font>
      <sz val="10"/>
      <color rgb="FF000000"/>
      <name val="Arial"/>
      <family val="2"/>
      <charset val="204"/>
    </font>
    <font>
      <sz val="8"/>
      <color rgb="FF000000"/>
      <name val="Arial"/>
      <family val="2"/>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sz val="11"/>
      <name val="Calibri"/>
      <family val="2"/>
      <charset val="204"/>
      <scheme val="minor"/>
    </font>
    <font>
      <sz val="9"/>
      <color indexed="8"/>
      <name val="Arial"/>
      <family val="2"/>
      <charset val="204"/>
    </font>
    <font>
      <sz val="9"/>
      <color theme="1"/>
      <name val="Calibri"/>
      <family val="2"/>
      <charset val="204"/>
      <scheme val="minor"/>
    </font>
    <font>
      <b/>
      <sz val="9"/>
      <color indexed="8"/>
      <name val="Calibri"/>
      <family val="2"/>
      <charset val="204"/>
    </font>
    <font>
      <sz val="9"/>
      <name val="Arial"/>
      <family val="2"/>
      <charset val="204"/>
    </font>
    <font>
      <b/>
      <sz val="9"/>
      <color indexed="8"/>
      <name val="Arial"/>
      <family val="2"/>
      <charset val="204"/>
    </font>
    <font>
      <b/>
      <i/>
      <sz val="9"/>
      <color indexed="8"/>
      <name val="Arial"/>
      <family val="2"/>
      <charset val="204"/>
    </font>
    <font>
      <sz val="8"/>
      <name val="Arial"/>
      <family val="2"/>
      <charset val="204"/>
    </font>
    <font>
      <sz val="11"/>
      <color rgb="FFFF0000"/>
      <name val="Times New Roman"/>
      <family val="1"/>
      <charset val="204"/>
    </font>
    <font>
      <sz val="9"/>
      <color rgb="FF000000"/>
      <name val="Arial"/>
      <family val="2"/>
      <charset val="204"/>
    </font>
    <font>
      <sz val="9"/>
      <color theme="1"/>
      <name val="Arial"/>
      <family val="2"/>
      <charset val="204"/>
    </font>
    <font>
      <sz val="11"/>
      <color theme="0"/>
      <name val="Times New Roman"/>
      <family val="1"/>
      <charset val="204"/>
    </font>
    <font>
      <sz val="11"/>
      <color indexed="8"/>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65">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medium">
        <color indexed="64"/>
      </left>
      <right style="thin">
        <color rgb="FF000000"/>
      </right>
      <top/>
      <bottom style="thin">
        <color rgb="FF000000"/>
      </bottom>
      <diagonal/>
    </border>
    <border>
      <left style="thin">
        <color auto="1"/>
      </left>
      <right style="medium">
        <color indexed="64"/>
      </right>
      <top/>
      <bottom style="thin">
        <color auto="1"/>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thin">
        <color rgb="FF000000"/>
      </left>
      <right style="medium">
        <color indexed="64"/>
      </right>
      <top/>
      <bottom style="thin">
        <color auto="1"/>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64"/>
      </right>
      <top style="thin">
        <color indexed="64"/>
      </top>
      <bottom style="thin">
        <color indexed="64"/>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style="thin">
        <color indexed="64"/>
      </left>
      <right/>
      <top style="thin">
        <color indexed="0"/>
      </top>
      <bottom style="thin">
        <color indexed="0"/>
      </bottom>
      <diagonal/>
    </border>
    <border>
      <left style="thin">
        <color indexed="0"/>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0"/>
      </bottom>
      <diagonal/>
    </border>
    <border>
      <left style="thin">
        <color rgb="FF000000"/>
      </left>
      <right style="medium">
        <color indexed="64"/>
      </right>
      <top style="thin">
        <color indexed="64"/>
      </top>
      <bottom/>
      <diagonal/>
    </border>
    <border>
      <left style="thin">
        <color indexed="0"/>
      </left>
      <right style="thin">
        <color indexed="0"/>
      </right>
      <top style="medium">
        <color indexed="64"/>
      </top>
      <bottom/>
      <diagonal/>
    </border>
    <border>
      <left style="thin">
        <color indexed="0"/>
      </left>
      <right/>
      <top style="medium">
        <color indexed="64"/>
      </top>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64"/>
      </bottom>
      <diagonal/>
    </border>
    <border>
      <left style="thin">
        <color rgb="FF000000"/>
      </left>
      <right style="medium">
        <color indexed="64"/>
      </right>
      <top style="thin">
        <color auto="1"/>
      </top>
      <bottom/>
      <diagonal/>
    </border>
    <border>
      <left style="thin">
        <color indexed="0"/>
      </left>
      <right style="medium">
        <color indexed="64"/>
      </right>
      <top style="thin">
        <color indexed="0"/>
      </top>
      <bottom style="thin">
        <color indexed="0"/>
      </bottom>
      <diagonal/>
    </border>
    <border>
      <left style="thin">
        <color indexed="0"/>
      </left>
      <right style="thin">
        <color indexed="64"/>
      </right>
      <top/>
      <bottom style="thin">
        <color indexed="64"/>
      </bottom>
      <diagonal/>
    </border>
    <border>
      <left style="thin">
        <color indexed="0"/>
      </left>
      <right style="medium">
        <color indexed="64"/>
      </right>
      <top/>
      <bottom style="thin">
        <color indexed="64"/>
      </bottom>
      <diagonal/>
    </border>
    <border>
      <left style="thin">
        <color indexed="0"/>
      </left>
      <right style="medium">
        <color indexed="64"/>
      </right>
      <top style="thin">
        <color indexed="64"/>
      </top>
      <bottom style="thin">
        <color indexed="64"/>
      </bottom>
      <diagonal/>
    </border>
    <border>
      <left style="thin">
        <color indexed="64"/>
      </left>
      <right/>
      <top style="thin">
        <color indexed="0"/>
      </top>
      <bottom style="thin">
        <color indexed="0"/>
      </bottom>
      <diagonal/>
    </border>
    <border>
      <left style="thin">
        <color indexed="0"/>
      </left>
      <right/>
      <top style="thin">
        <color indexed="0"/>
      </top>
      <bottom style="thin">
        <color indexed="0"/>
      </bottom>
      <diagonal/>
    </border>
    <border>
      <left style="thin">
        <color auto="1"/>
      </left>
      <right style="thin">
        <color auto="1"/>
      </right>
      <top style="thin">
        <color auto="1"/>
      </top>
      <bottom style="thin">
        <color auto="1"/>
      </bottom>
      <diagonal/>
    </border>
  </borders>
  <cellStyleXfs count="23">
    <xf numFmtId="0" fontId="0" fillId="0" borderId="0"/>
    <xf numFmtId="0" fontId="12" fillId="0" borderId="0">
      <alignment horizontal="center" vertical="top"/>
    </xf>
    <xf numFmtId="0" fontId="13" fillId="0" borderId="0">
      <alignment horizontal="center" vertical="center"/>
    </xf>
    <xf numFmtId="0" fontId="13" fillId="0" borderId="0">
      <alignment horizontal="center" vertical="center"/>
    </xf>
    <xf numFmtId="0" fontId="13" fillId="0" borderId="0">
      <alignment horizontal="left" vertical="center"/>
    </xf>
    <xf numFmtId="0" fontId="13" fillId="0" borderId="0">
      <alignment horizontal="right" vertical="center"/>
    </xf>
    <xf numFmtId="0" fontId="14" fillId="0" borderId="0">
      <alignment horizontal="left" vertical="center"/>
    </xf>
    <xf numFmtId="0" fontId="15" fillId="0" borderId="0"/>
    <xf numFmtId="0" fontId="20" fillId="0" borderId="0"/>
    <xf numFmtId="0" fontId="18" fillId="0" borderId="0"/>
    <xf numFmtId="0" fontId="15" fillId="0" borderId="0"/>
    <xf numFmtId="43" fontId="18" fillId="0" borderId="0" applyFont="0" applyFill="0" applyBorder="0" applyAlignment="0" applyProtection="0"/>
    <xf numFmtId="0" fontId="15" fillId="0" borderId="0"/>
    <xf numFmtId="9" fontId="22" fillId="0" borderId="0" applyFont="0" applyFill="0" applyBorder="0" applyAlignment="0" applyProtection="0"/>
    <xf numFmtId="43" fontId="22" fillId="0" borderId="0" applyFont="0" applyFill="0" applyBorder="0" applyAlignment="0" applyProtection="0"/>
    <xf numFmtId="0" fontId="24" fillId="0" borderId="0">
      <alignment horizontal="center" vertical="top"/>
    </xf>
    <xf numFmtId="0" fontId="25" fillId="0" borderId="0">
      <alignment horizontal="center" vertical="center"/>
    </xf>
    <xf numFmtId="0" fontId="25" fillId="0" borderId="0">
      <alignment horizontal="left" vertical="center"/>
    </xf>
    <xf numFmtId="0" fontId="25" fillId="0" borderId="0">
      <alignment horizontal="right" vertical="center"/>
    </xf>
    <xf numFmtId="44" fontId="22" fillId="0" borderId="0" applyFont="0" applyFill="0" applyBorder="0" applyAlignment="0" applyProtection="0"/>
    <xf numFmtId="0" fontId="15" fillId="0" borderId="0"/>
    <xf numFmtId="0" fontId="15" fillId="0" borderId="0"/>
    <xf numFmtId="0" fontId="15" fillId="0" borderId="0"/>
  </cellStyleXfs>
  <cellXfs count="210">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0" fontId="0" fillId="0" borderId="0" xfId="0" applyBorder="1"/>
    <xf numFmtId="4" fontId="6" fillId="0" borderId="0" xfId="0" applyNumberFormat="1" applyFont="1" applyBorder="1"/>
    <xf numFmtId="4" fontId="6" fillId="0" borderId="0" xfId="0" applyNumberFormat="1" applyFont="1" applyBorder="1" applyAlignment="1">
      <alignment horizontal="center" wrapText="1"/>
    </xf>
    <xf numFmtId="4" fontId="6" fillId="0" borderId="0" xfId="0" applyNumberFormat="1" applyFont="1" applyBorder="1" applyAlignment="1">
      <alignment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8" fillId="0" borderId="0" xfId="0" applyNumberFormat="1" applyFont="1" applyBorder="1" applyAlignment="1">
      <alignment horizontal="center"/>
    </xf>
    <xf numFmtId="0" fontId="6" fillId="0" borderId="0" xfId="0" applyFont="1" applyBorder="1"/>
    <xf numFmtId="0" fontId="4" fillId="0" borderId="0" xfId="0" applyFont="1" applyBorder="1" applyAlignment="1">
      <alignment horizontal="center"/>
    </xf>
    <xf numFmtId="4" fontId="6" fillId="0" borderId="0" xfId="0" applyNumberFormat="1"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9"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0" fontId="23" fillId="0" borderId="0" xfId="0" applyFont="1" applyBorder="1" applyAlignment="1">
      <alignment vertical="center"/>
    </xf>
    <xf numFmtId="0" fontId="9" fillId="0" borderId="0" xfId="0" applyFont="1" applyBorder="1" applyAlignment="1"/>
    <xf numFmtId="0" fontId="23" fillId="0" borderId="0" xfId="0" applyFont="1" applyBorder="1" applyAlignment="1"/>
    <xf numFmtId="0" fontId="23" fillId="0" borderId="5" xfId="0" applyFont="1" applyBorder="1" applyAlignment="1">
      <alignment horizontal="center" vertical="center" wrapText="1"/>
    </xf>
    <xf numFmtId="0" fontId="26" fillId="0" borderId="5" xfId="16" quotePrefix="1" applyFont="1" applyBorder="1" applyAlignment="1">
      <alignment horizontal="center" vertical="center" wrapText="1"/>
    </xf>
    <xf numFmtId="3" fontId="27" fillId="0" borderId="5" xfId="0" applyNumberFormat="1" applyFont="1" applyBorder="1" applyAlignment="1">
      <alignment horizontal="center" vertical="center" wrapText="1"/>
    </xf>
    <xf numFmtId="0" fontId="23" fillId="0" borderId="5" xfId="0" applyFont="1" applyBorder="1" applyAlignment="1">
      <alignment vertical="center"/>
    </xf>
    <xf numFmtId="164" fontId="26" fillId="0" borderId="5" xfId="18" applyNumberFormat="1" applyFont="1" applyBorder="1" applyAlignment="1">
      <alignment horizontal="right" vertical="center" wrapText="1"/>
    </xf>
    <xf numFmtId="0" fontId="27" fillId="0" borderId="5" xfId="0" applyFont="1" applyBorder="1" applyAlignment="1">
      <alignment vertical="center" wrapText="1"/>
    </xf>
    <xf numFmtId="43" fontId="27" fillId="0" borderId="5" xfId="11" applyFont="1" applyBorder="1" applyAlignment="1">
      <alignment vertical="center" wrapText="1"/>
    </xf>
    <xf numFmtId="43" fontId="27" fillId="0" borderId="5" xfId="11" applyFont="1" applyBorder="1" applyAlignment="1">
      <alignment horizontal="right" vertical="center"/>
    </xf>
    <xf numFmtId="164" fontId="31" fillId="0" borderId="5" xfId="18" applyNumberFormat="1" applyFont="1" applyBorder="1" applyAlignment="1">
      <alignment horizontal="right" vertical="center" wrapText="1"/>
    </xf>
    <xf numFmtId="4" fontId="30" fillId="0" borderId="5" xfId="0" applyNumberFormat="1" applyFont="1" applyBorder="1" applyAlignment="1">
      <alignment horizontal="right" vertical="center"/>
    </xf>
    <xf numFmtId="0" fontId="9" fillId="0" borderId="0" xfId="0" applyFont="1" applyBorder="1" applyAlignment="1">
      <alignment vertical="center"/>
    </xf>
    <xf numFmtId="0" fontId="33" fillId="0" borderId="0" xfId="0" applyFont="1" applyBorder="1" applyAlignment="1"/>
    <xf numFmtId="0" fontId="33" fillId="0" borderId="0" xfId="0" applyFont="1" applyBorder="1" applyAlignment="1">
      <alignment vertical="center" wrapText="1"/>
    </xf>
    <xf numFmtId="4" fontId="33" fillId="0" borderId="0" xfId="0" applyNumberFormat="1" applyFont="1" applyBorder="1" applyAlignment="1"/>
    <xf numFmtId="0" fontId="19" fillId="0" borderId="14" xfId="0" applyFont="1" applyBorder="1" applyAlignment="1">
      <alignment horizontal="center" vertical="center" wrapText="1"/>
    </xf>
    <xf numFmtId="0" fontId="13" fillId="0" borderId="5" xfId="3" quotePrefix="1" applyBorder="1" applyAlignment="1">
      <alignment horizontal="center" vertical="center" wrapText="1"/>
    </xf>
    <xf numFmtId="0" fontId="13" fillId="0" borderId="5" xfId="4" quotePrefix="1" applyBorder="1" applyAlignment="1">
      <alignment horizontal="left" vertical="center" wrapText="1"/>
    </xf>
    <xf numFmtId="164" fontId="13" fillId="0" borderId="18" xfId="5" applyNumberFormat="1" applyBorder="1" applyAlignment="1">
      <alignment horizontal="right" vertical="center" wrapText="1"/>
    </xf>
    <xf numFmtId="164" fontId="13" fillId="0" borderId="5" xfId="5" applyNumberFormat="1" applyBorder="1" applyAlignment="1">
      <alignment horizontal="right" vertical="center" wrapText="1"/>
    </xf>
    <xf numFmtId="164" fontId="13" fillId="0" borderId="17" xfId="5" applyNumberFormat="1" applyBorder="1" applyAlignment="1">
      <alignment horizontal="right" vertical="center" wrapText="1"/>
    </xf>
    <xf numFmtId="164" fontId="13" fillId="0" borderId="8" xfId="5" applyNumberFormat="1" applyBorder="1" applyAlignment="1">
      <alignment horizontal="right" vertical="center" wrapText="1"/>
    </xf>
    <xf numFmtId="164" fontId="13" fillId="0" borderId="11" xfId="5" applyNumberFormat="1" applyBorder="1" applyAlignment="1">
      <alignment horizontal="right" vertical="center" wrapText="1"/>
    </xf>
    <xf numFmtId="164" fontId="13" fillId="0" borderId="7" xfId="5" applyNumberFormat="1" applyBorder="1" applyAlignment="1">
      <alignment horizontal="right" vertical="center" wrapText="1"/>
    </xf>
    <xf numFmtId="0" fontId="13" fillId="0" borderId="11" xfId="4" quotePrefix="1" applyBorder="1" applyAlignment="1">
      <alignment horizontal="left" vertical="center" wrapText="1"/>
    </xf>
    <xf numFmtId="164" fontId="13" fillId="0" borderId="6" xfId="5" applyNumberFormat="1" applyBorder="1" applyAlignment="1">
      <alignment horizontal="right" vertical="center" wrapText="1"/>
    </xf>
    <xf numFmtId="0" fontId="14" fillId="0" borderId="0" xfId="6" quotePrefix="1" applyAlignment="1">
      <alignment horizontal="left" vertical="center" wrapText="1"/>
    </xf>
    <xf numFmtId="0" fontId="13" fillId="0" borderId="6" xfId="2" quotePrefix="1" applyBorder="1" applyAlignment="1">
      <alignment horizontal="center" vertical="center" wrapText="1"/>
    </xf>
    <xf numFmtId="0" fontId="12" fillId="0" borderId="0" xfId="1" applyAlignment="1">
      <alignment vertical="top" wrapText="1"/>
    </xf>
    <xf numFmtId="0" fontId="9"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9" fillId="0" borderId="22" xfId="0" applyFont="1" applyBorder="1" applyAlignment="1">
      <alignment horizontal="center" vertical="center" wrapText="1"/>
    </xf>
    <xf numFmtId="0" fontId="19" fillId="0" borderId="28" xfId="0" applyFont="1" applyBorder="1" applyAlignment="1">
      <alignment horizontal="center" vertical="center" wrapText="1"/>
    </xf>
    <xf numFmtId="4" fontId="6" fillId="0" borderId="0" xfId="0" applyNumberFormat="1" applyFont="1" applyBorder="1" applyAlignment="1">
      <alignment vertical="center" wrapText="1"/>
    </xf>
    <xf numFmtId="0" fontId="35" fillId="0" borderId="0" xfId="0" applyFont="1"/>
    <xf numFmtId="0" fontId="11" fillId="0" borderId="0" xfId="0" applyFont="1" applyAlignment="1">
      <alignment horizontal="justify" vertical="center" wrapText="1"/>
    </xf>
    <xf numFmtId="0" fontId="38" fillId="0" borderId="36" xfId="0" applyFont="1" applyBorder="1" applyAlignment="1">
      <alignment horizontal="left" wrapText="1"/>
    </xf>
    <xf numFmtId="0" fontId="36" fillId="2" borderId="31" xfId="0" applyNumberFormat="1" applyFont="1" applyFill="1" applyBorder="1" applyAlignment="1" applyProtection="1">
      <alignment horizontal="center" vertical="center" wrapText="1"/>
    </xf>
    <xf numFmtId="4" fontId="36" fillId="2" borderId="38" xfId="0" applyNumberFormat="1" applyFont="1" applyFill="1" applyBorder="1" applyAlignment="1" applyProtection="1">
      <alignment horizontal="left" vertical="center" wrapText="1"/>
    </xf>
    <xf numFmtId="4" fontId="39" fillId="0" borderId="13" xfId="17" quotePrefix="1" applyNumberFormat="1" applyFont="1" applyBorder="1" applyAlignment="1">
      <alignment horizontal="left" vertical="center" wrapText="1"/>
    </xf>
    <xf numFmtId="4" fontId="40" fillId="0" borderId="13" xfId="6" quotePrefix="1" applyNumberFormat="1" applyFont="1" applyFill="1" applyBorder="1" applyAlignment="1">
      <alignment vertical="center" wrapText="1"/>
    </xf>
    <xf numFmtId="4" fontId="40" fillId="0" borderId="13" xfId="6" applyNumberFormat="1" applyFont="1" applyFill="1" applyBorder="1" applyAlignment="1">
      <alignment vertical="center" wrapText="1"/>
    </xf>
    <xf numFmtId="4" fontId="41" fillId="0" borderId="28" xfId="6" quotePrefix="1" applyNumberFormat="1" applyFont="1" applyFill="1" applyBorder="1" applyAlignment="1">
      <alignment vertical="center" wrapText="1"/>
    </xf>
    <xf numFmtId="4" fontId="36" fillId="2" borderId="33" xfId="0" applyNumberFormat="1" applyFont="1" applyFill="1" applyBorder="1" applyAlignment="1" applyProtection="1">
      <alignment horizontal="right" wrapText="1"/>
    </xf>
    <xf numFmtId="4" fontId="41" fillId="0" borderId="29" xfId="5" applyNumberFormat="1" applyFont="1" applyFill="1" applyBorder="1" applyAlignment="1">
      <alignment horizontal="right" wrapText="1"/>
    </xf>
    <xf numFmtId="4" fontId="40" fillId="0" borderId="30" xfId="5" applyNumberFormat="1" applyFont="1" applyFill="1" applyBorder="1" applyAlignment="1">
      <alignment horizontal="right" wrapText="1"/>
    </xf>
    <xf numFmtId="0" fontId="29" fillId="0" borderId="5" xfId="17" quotePrefix="1" applyFont="1" applyBorder="1" applyAlignment="1">
      <alignment horizontal="left" vertical="center" wrapText="1"/>
    </xf>
    <xf numFmtId="4" fontId="42" fillId="2" borderId="33" xfId="0" applyNumberFormat="1" applyFont="1" applyFill="1" applyBorder="1" applyAlignment="1" applyProtection="1">
      <alignment horizontal="right" vertical="center" wrapText="1"/>
    </xf>
    <xf numFmtId="0" fontId="29" fillId="0" borderId="5" xfId="0" applyFont="1" applyBorder="1" applyAlignment="1">
      <alignment vertical="center"/>
    </xf>
    <xf numFmtId="4" fontId="29" fillId="0" borderId="5" xfId="0" applyNumberFormat="1" applyFont="1" applyBorder="1" applyAlignment="1">
      <alignment vertical="center"/>
    </xf>
    <xf numFmtId="4" fontId="11" fillId="0" borderId="0" xfId="0" applyNumberFormat="1" applyFont="1" applyAlignment="1">
      <alignment vertical="center" wrapText="1"/>
    </xf>
    <xf numFmtId="0" fontId="11" fillId="0" borderId="0" xfId="0" applyFont="1" applyAlignment="1">
      <alignment vertical="center" wrapText="1"/>
    </xf>
    <xf numFmtId="0" fontId="11" fillId="0" borderId="0" xfId="0" applyFont="1" applyAlignment="1">
      <alignment horizontal="left" wrapText="1"/>
    </xf>
    <xf numFmtId="0" fontId="11" fillId="0" borderId="0" xfId="0" applyFont="1" applyAlignment="1">
      <alignment horizontal="left"/>
    </xf>
    <xf numFmtId="0" fontId="9" fillId="0" borderId="0" xfId="0" applyFont="1" applyAlignment="1">
      <alignment horizontal="left"/>
    </xf>
    <xf numFmtId="0" fontId="43" fillId="0" borderId="0" xfId="0" applyFont="1" applyFill="1" applyAlignment="1">
      <alignment horizontal="left" wrapText="1"/>
    </xf>
    <xf numFmtId="164" fontId="44" fillId="0" borderId="45" xfId="18" applyNumberFormat="1" applyFont="1" applyBorder="1" applyAlignment="1">
      <alignment horizontal="right" vertical="center" wrapText="1"/>
    </xf>
    <xf numFmtId="164" fontId="44" fillId="0" borderId="46" xfId="18" applyNumberFormat="1" applyFont="1" applyBorder="1" applyAlignment="1">
      <alignment horizontal="right" vertical="center" wrapText="1"/>
    </xf>
    <xf numFmtId="164" fontId="44" fillId="0" borderId="47" xfId="18" applyNumberFormat="1" applyFont="1" applyBorder="1" applyAlignment="1">
      <alignment horizontal="right" vertical="center" wrapText="1"/>
    </xf>
    <xf numFmtId="164" fontId="44" fillId="0" borderId="48" xfId="18" applyNumberFormat="1" applyFont="1" applyBorder="1" applyAlignment="1">
      <alignment horizontal="right" vertical="center" wrapText="1"/>
    </xf>
    <xf numFmtId="164" fontId="44" fillId="0" borderId="0" xfId="18" applyNumberFormat="1" applyFont="1" applyBorder="1" applyAlignment="1">
      <alignment horizontal="right" vertical="center" wrapText="1"/>
    </xf>
    <xf numFmtId="164" fontId="44" fillId="0" borderId="49" xfId="18" applyNumberFormat="1" applyFont="1" applyBorder="1" applyAlignment="1">
      <alignment horizontal="right" vertical="center" wrapText="1"/>
    </xf>
    <xf numFmtId="164" fontId="44" fillId="0" borderId="50" xfId="18" applyNumberFormat="1" applyFont="1" applyBorder="1" applyAlignment="1">
      <alignment horizontal="right" vertical="center" wrapText="1"/>
    </xf>
    <xf numFmtId="164" fontId="44" fillId="0" borderId="51" xfId="18" applyNumberFormat="1" applyFont="1" applyBorder="1" applyAlignment="1">
      <alignment horizontal="right" vertical="center" wrapText="1"/>
    </xf>
    <xf numFmtId="164" fontId="44" fillId="0" borderId="43" xfId="18" applyNumberFormat="1" applyFont="1" applyBorder="1" applyAlignment="1">
      <alignment horizontal="right" vertical="center" wrapText="1"/>
    </xf>
    <xf numFmtId="0" fontId="9" fillId="0" borderId="0" xfId="0" applyFont="1" applyBorder="1" applyAlignment="1">
      <alignment vertical="center" wrapText="1"/>
    </xf>
    <xf numFmtId="0" fontId="29" fillId="0" borderId="5" xfId="17" applyFont="1" applyBorder="1" applyAlignment="1">
      <alignment horizontal="left" vertical="center" wrapText="1"/>
    </xf>
    <xf numFmtId="0" fontId="9" fillId="0" borderId="0" xfId="0" applyFont="1" applyFill="1" applyAlignment="1">
      <alignment vertical="center" wrapText="1"/>
    </xf>
    <xf numFmtId="0" fontId="37" fillId="0" borderId="12" xfId="0" applyFont="1" applyFill="1" applyBorder="1" applyAlignment="1"/>
    <xf numFmtId="4" fontId="36" fillId="0" borderId="12" xfId="5" applyNumberFormat="1" applyFont="1" applyFill="1" applyBorder="1" applyAlignment="1">
      <alignment horizontal="right" wrapText="1"/>
    </xf>
    <xf numFmtId="4" fontId="37" fillId="0" borderId="12" xfId="0" applyNumberFormat="1" applyFont="1" applyFill="1" applyBorder="1" applyAlignment="1"/>
    <xf numFmtId="4" fontId="45" fillId="0" borderId="12" xfId="0" applyNumberFormat="1" applyFont="1" applyFill="1" applyBorder="1" applyAlignment="1"/>
    <xf numFmtId="43" fontId="27" fillId="0" borderId="5" xfId="11" applyFont="1" applyFill="1" applyBorder="1" applyAlignment="1">
      <alignment horizontal="right" vertical="center"/>
    </xf>
    <xf numFmtId="4" fontId="29" fillId="0" borderId="5" xfId="0" applyNumberFormat="1" applyFont="1" applyFill="1" applyBorder="1" applyAlignment="1">
      <alignment horizontal="right" vertical="center"/>
    </xf>
    <xf numFmtId="4" fontId="30" fillId="0" borderId="5" xfId="0" applyNumberFormat="1" applyFont="1" applyFill="1" applyBorder="1" applyAlignment="1">
      <alignment horizontal="right" vertical="center"/>
    </xf>
    <xf numFmtId="4" fontId="27" fillId="0" borderId="5" xfId="0" applyNumberFormat="1" applyFont="1" applyFill="1" applyBorder="1" applyAlignment="1">
      <alignment horizontal="right" vertical="center"/>
    </xf>
    <xf numFmtId="0" fontId="36" fillId="2" borderId="32" xfId="0" applyNumberFormat="1" applyFont="1" applyFill="1" applyBorder="1" applyAlignment="1" applyProtection="1">
      <alignment horizontal="center" vertical="center" wrapText="1"/>
    </xf>
    <xf numFmtId="0" fontId="2" fillId="0" borderId="0" xfId="0" applyFont="1" applyAlignment="1">
      <alignment horizontal="left"/>
    </xf>
    <xf numFmtId="0" fontId="2" fillId="4" borderId="0" xfId="0" applyFont="1" applyFill="1" applyAlignment="1">
      <alignment horizontal="right"/>
    </xf>
    <xf numFmtId="0" fontId="2" fillId="0" borderId="0" xfId="0" applyFont="1" applyAlignment="1"/>
    <xf numFmtId="0" fontId="21"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4" fontId="19" fillId="0" borderId="15" xfId="0" applyNumberFormat="1" applyFont="1" applyBorder="1" applyAlignment="1">
      <alignment horizontal="center" vertical="center" wrapText="1"/>
    </xf>
    <xf numFmtId="4" fontId="19" fillId="0" borderId="16" xfId="0" applyNumberFormat="1" applyFont="1" applyBorder="1" applyAlignment="1">
      <alignment horizontal="center" vertical="center" wrapText="1"/>
    </xf>
    <xf numFmtId="4" fontId="19" fillId="0" borderId="19" xfId="0" applyNumberFormat="1" applyFont="1" applyBorder="1" applyAlignment="1">
      <alignment horizontal="center" vertical="center" wrapText="1"/>
    </xf>
    <xf numFmtId="4" fontId="19" fillId="0" borderId="15" xfId="0" applyNumberFormat="1" applyFont="1" applyFill="1" applyBorder="1" applyAlignment="1">
      <alignment horizontal="center" vertical="center" wrapText="1"/>
    </xf>
    <xf numFmtId="4" fontId="19" fillId="0" borderId="4" xfId="0" applyNumberFormat="1" applyFont="1" applyFill="1" applyBorder="1" applyAlignment="1">
      <alignment horizontal="center" vertical="center" wrapText="1"/>
    </xf>
    <xf numFmtId="4" fontId="19" fillId="0" borderId="20" xfId="0" applyNumberFormat="1" applyFont="1" applyBorder="1" applyAlignment="1">
      <alignment horizontal="center" vertical="center" wrapText="1"/>
    </xf>
    <xf numFmtId="4" fontId="19" fillId="0" borderId="21" xfId="0" applyNumberFormat="1" applyFont="1" applyBorder="1" applyAlignment="1">
      <alignment horizontal="center" vertical="center" wrapText="1"/>
    </xf>
    <xf numFmtId="4" fontId="19" fillId="0" borderId="20" xfId="0" applyNumberFormat="1" applyFont="1" applyFill="1" applyBorder="1" applyAlignment="1">
      <alignment horizontal="center" vertical="center" wrapText="1"/>
    </xf>
    <xf numFmtId="4" fontId="19" fillId="0" borderId="21" xfId="0" applyNumberFormat="1" applyFont="1" applyFill="1" applyBorder="1" applyAlignment="1">
      <alignment horizontal="center" vertical="center" wrapText="1"/>
    </xf>
    <xf numFmtId="0" fontId="11" fillId="0" borderId="0" xfId="0" applyFont="1" applyFill="1" applyAlignment="1">
      <alignment horizontal="left" vertical="top" wrapText="1"/>
    </xf>
    <xf numFmtId="0" fontId="10" fillId="0" borderId="0" xfId="0" applyFont="1" applyFill="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4" fontId="19" fillId="0" borderId="29" xfId="0" applyNumberFormat="1" applyFont="1" applyBorder="1" applyAlignment="1">
      <alignment horizontal="center" vertical="center" wrapText="1"/>
    </xf>
    <xf numFmtId="4" fontId="19" fillId="0" borderId="29" xfId="0" applyNumberFormat="1" applyFont="1" applyFill="1" applyBorder="1" applyAlignment="1">
      <alignment horizontal="center" vertical="center" wrapText="1"/>
    </xf>
    <xf numFmtId="4" fontId="19" fillId="0" borderId="30" xfId="0" applyNumberFormat="1" applyFont="1" applyFill="1" applyBorder="1" applyAlignment="1">
      <alignment horizontal="center" vertical="center" wrapText="1"/>
    </xf>
    <xf numFmtId="0" fontId="19" fillId="0" borderId="25" xfId="0" applyFont="1" applyBorder="1" applyAlignment="1">
      <alignment horizontal="center" vertical="center" wrapText="1"/>
    </xf>
    <xf numFmtId="0" fontId="34" fillId="0" borderId="0" xfId="0" applyFont="1" applyBorder="1" applyAlignment="1">
      <alignment horizontal="center" vertical="center" wrapText="1"/>
    </xf>
    <xf numFmtId="0" fontId="17" fillId="0" borderId="18" xfId="0" applyFont="1" applyFill="1" applyBorder="1" applyAlignment="1">
      <alignment horizontal="center" vertical="center" wrapText="1"/>
    </xf>
    <xf numFmtId="0" fontId="11" fillId="0" borderId="5" xfId="0" applyFont="1" applyBorder="1" applyAlignment="1">
      <alignment horizontal="center" vertical="top" wrapText="1"/>
    </xf>
    <xf numFmtId="9" fontId="16" fillId="0" borderId="5" xfId="0" applyNumberFormat="1" applyFont="1" applyFill="1" applyBorder="1" applyAlignment="1">
      <alignment horizontal="center" vertical="top" wrapText="1"/>
    </xf>
    <xf numFmtId="0" fontId="16" fillId="0" borderId="5" xfId="0" applyFont="1" applyFill="1" applyBorder="1" applyAlignment="1">
      <alignment horizontal="center" vertical="top" wrapText="1"/>
    </xf>
    <xf numFmtId="0" fontId="10"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35" fillId="0" borderId="5" xfId="0" applyFont="1" applyBorder="1"/>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4" fontId="11" fillId="0" borderId="5" xfId="0" applyNumberFormat="1" applyFont="1" applyBorder="1" applyAlignment="1">
      <alignment horizontal="center" vertical="center" wrapText="1"/>
    </xf>
    <xf numFmtId="0" fontId="13" fillId="0" borderId="10" xfId="2" quotePrefix="1" applyBorder="1" applyAlignment="1">
      <alignment horizontal="center" vertical="center" wrapText="1"/>
    </xf>
    <xf numFmtId="0" fontId="0" fillId="0" borderId="11" xfId="0" applyBorder="1" applyAlignment="1">
      <alignment horizontal="center" wrapText="1"/>
    </xf>
    <xf numFmtId="0" fontId="12" fillId="0" borderId="18" xfId="1" quotePrefix="1" applyBorder="1" applyAlignment="1">
      <alignment horizontal="center" vertical="top" wrapText="1"/>
    </xf>
    <xf numFmtId="4" fontId="36" fillId="0" borderId="27" xfId="0" applyNumberFormat="1" applyFont="1" applyFill="1" applyBorder="1" applyAlignment="1">
      <alignment horizontal="center" vertical="center" wrapText="1"/>
    </xf>
    <xf numFmtId="0" fontId="37" fillId="0" borderId="37" xfId="0" applyFont="1" applyBorder="1" applyAlignment="1">
      <alignment horizontal="center" vertical="center" wrapText="1"/>
    </xf>
    <xf numFmtId="4" fontId="32" fillId="0" borderId="0" xfId="0" applyNumberFormat="1" applyFont="1" applyBorder="1" applyAlignment="1">
      <alignment horizontal="left" wrapText="1"/>
    </xf>
    <xf numFmtId="0" fontId="12" fillId="0" borderId="0" xfId="1" quotePrefix="1" applyBorder="1" applyAlignment="1">
      <alignment horizontal="center" vertical="top" wrapText="1"/>
    </xf>
    <xf numFmtId="0" fontId="0" fillId="0" borderId="0" xfId="0" applyAlignment="1">
      <alignment vertical="top" wrapText="1"/>
    </xf>
    <xf numFmtId="0" fontId="36" fillId="2" borderId="34" xfId="0" applyNumberFormat="1" applyFont="1" applyFill="1" applyBorder="1" applyAlignment="1" applyProtection="1">
      <alignment horizontal="center" vertical="center" wrapText="1"/>
    </xf>
    <xf numFmtId="0" fontId="36" fillId="2" borderId="36" xfId="0" applyNumberFormat="1" applyFont="1" applyFill="1" applyBorder="1" applyAlignment="1" applyProtection="1">
      <alignment horizontal="center" vertical="center" wrapText="1"/>
    </xf>
    <xf numFmtId="0" fontId="44" fillId="0" borderId="43" xfId="16" quotePrefix="1" applyFont="1" applyBorder="1" applyAlignment="1">
      <alignment horizontal="center" vertical="center" wrapText="1"/>
    </xf>
    <xf numFmtId="0" fontId="44" fillId="0" borderId="44" xfId="16" quotePrefix="1" applyFont="1" applyBorder="1" applyAlignment="1">
      <alignment horizontal="center" vertical="center" wrapText="1"/>
    </xf>
    <xf numFmtId="0" fontId="36" fillId="2" borderId="35" xfId="0" applyNumberFormat="1" applyFont="1" applyFill="1" applyBorder="1" applyAlignment="1" applyProtection="1">
      <alignment horizontal="center" vertical="center" wrapText="1"/>
    </xf>
    <xf numFmtId="0" fontId="36" fillId="2" borderId="32" xfId="0" applyNumberFormat="1" applyFont="1" applyFill="1" applyBorder="1" applyAlignment="1" applyProtection="1">
      <alignment horizontal="center" vertical="center" wrapText="1"/>
    </xf>
    <xf numFmtId="4" fontId="36" fillId="0" borderId="39" xfId="5" applyNumberFormat="1" applyFont="1" applyFill="1" applyBorder="1" applyAlignment="1">
      <alignment horizontal="right" vertical="center" wrapText="1"/>
    </xf>
    <xf numFmtId="4" fontId="36" fillId="0" borderId="40" xfId="5" applyNumberFormat="1" applyFont="1" applyFill="1" applyBorder="1" applyAlignment="1">
      <alignment horizontal="right" vertical="center" wrapText="1"/>
    </xf>
    <xf numFmtId="4" fontId="36" fillId="0" borderId="52" xfId="5" applyNumberFormat="1" applyFont="1" applyFill="1" applyBorder="1" applyAlignment="1">
      <alignment horizontal="right" vertical="center" wrapText="1"/>
    </xf>
    <xf numFmtId="0" fontId="28" fillId="0" borderId="5" xfId="0" applyFont="1" applyBorder="1" applyAlignment="1">
      <alignment horizontal="left" wrapText="1"/>
    </xf>
    <xf numFmtId="0" fontId="28" fillId="0" borderId="5" xfId="0" applyFont="1" applyBorder="1" applyAlignment="1">
      <alignment horizontal="left" vertical="center" wrapText="1"/>
    </xf>
    <xf numFmtId="0" fontId="31" fillId="0" borderId="6" xfId="17" applyFont="1" applyBorder="1" applyAlignment="1">
      <alignment horizontal="left" vertical="center" wrapText="1"/>
    </xf>
    <xf numFmtId="0" fontId="31" fillId="0" borderId="9" xfId="17" quotePrefix="1" applyFont="1" applyBorder="1" applyAlignment="1">
      <alignment horizontal="left" vertical="center" wrapText="1"/>
    </xf>
    <xf numFmtId="0" fontId="32" fillId="0" borderId="0" xfId="0" applyFont="1" applyBorder="1" applyAlignment="1">
      <alignment horizontal="left" vertical="top" wrapText="1"/>
    </xf>
    <xf numFmtId="0" fontId="11" fillId="0" borderId="0" xfId="15" applyFont="1" applyAlignment="1">
      <alignment horizontal="center" vertical="top" wrapText="1"/>
    </xf>
    <xf numFmtId="0" fontId="23" fillId="0" borderId="5" xfId="0" applyFont="1" applyBorder="1" applyAlignment="1">
      <alignment horizontal="center" vertical="center" wrapText="1"/>
    </xf>
    <xf numFmtId="0" fontId="26" fillId="0" borderId="5" xfId="16" quotePrefix="1" applyFont="1" applyBorder="1" applyAlignment="1">
      <alignment horizontal="center" vertical="center" wrapText="1"/>
    </xf>
    <xf numFmtId="0" fontId="26" fillId="0" borderId="41" xfId="16" quotePrefix="1" applyFont="1" applyBorder="1" applyAlignment="1">
      <alignment horizontal="center" vertical="center" wrapText="1"/>
    </xf>
    <xf numFmtId="0" fontId="26" fillId="0" borderId="43" xfId="16" quotePrefix="1" applyFont="1" applyBorder="1" applyAlignment="1">
      <alignment horizontal="center" vertical="center" wrapText="1"/>
    </xf>
    <xf numFmtId="0" fontId="26" fillId="0" borderId="42" xfId="16" quotePrefix="1" applyFont="1" applyBorder="1" applyAlignment="1">
      <alignment horizontal="center" vertical="center" wrapText="1"/>
    </xf>
    <xf numFmtId="0" fontId="26" fillId="0" borderId="44" xfId="16" quotePrefix="1" applyFont="1" applyBorder="1" applyAlignment="1">
      <alignment horizontal="center" vertical="center" wrapText="1"/>
    </xf>
    <xf numFmtId="0" fontId="29" fillId="0" borderId="5" xfId="16" quotePrefix="1" applyFont="1" applyBorder="1" applyAlignment="1">
      <alignment horizontal="center" vertical="center" wrapText="1"/>
    </xf>
    <xf numFmtId="4" fontId="27" fillId="0" borderId="5" xfId="0" applyNumberFormat="1" applyFont="1" applyFill="1" applyBorder="1" applyAlignment="1">
      <alignment horizontal="center" vertical="center" wrapText="1"/>
    </xf>
    <xf numFmtId="0" fontId="9" fillId="0" borderId="0" xfId="0" applyFont="1" applyAlignment="1">
      <alignment horizontal="left"/>
    </xf>
    <xf numFmtId="0" fontId="11" fillId="0" borderId="0" xfId="0" applyFont="1" applyAlignment="1">
      <alignment horizontal="left" wrapText="1"/>
    </xf>
    <xf numFmtId="0" fontId="11" fillId="4" borderId="0" xfId="0" applyFont="1" applyFill="1" applyAlignment="1">
      <alignment horizontal="justify" vertical="center" wrapText="1"/>
    </xf>
    <xf numFmtId="0" fontId="11" fillId="0" borderId="0" xfId="0" applyFont="1" applyAlignment="1">
      <alignment horizontal="left" vertical="center" wrapText="1"/>
    </xf>
    <xf numFmtId="0" fontId="47" fillId="4" borderId="0" xfId="0" applyFont="1" applyFill="1" applyAlignment="1">
      <alignment horizontal="justify" vertical="center" wrapText="1"/>
    </xf>
    <xf numFmtId="0" fontId="11" fillId="4" borderId="0" xfId="0" applyFont="1" applyFill="1" applyAlignment="1">
      <alignment horizontal="justify" wrapText="1"/>
    </xf>
    <xf numFmtId="0" fontId="11" fillId="4" borderId="0" xfId="0" applyNumberFormat="1" applyFont="1" applyFill="1" applyAlignment="1">
      <alignment horizontal="justify" wrapText="1"/>
    </xf>
    <xf numFmtId="0" fontId="35" fillId="4" borderId="0" xfId="0" applyFont="1" applyFill="1" applyAlignment="1">
      <alignment horizontal="justify" wrapText="1"/>
    </xf>
    <xf numFmtId="0" fontId="11" fillId="4" borderId="0" xfId="0" applyNumberFormat="1" applyFont="1" applyFill="1" applyAlignment="1">
      <alignment horizontal="justify" vertical="center" wrapText="1"/>
    </xf>
    <xf numFmtId="0" fontId="34" fillId="3" borderId="0" xfId="0" applyFont="1" applyFill="1" applyAlignment="1">
      <alignment horizontal="center" vertical="center" wrapText="1"/>
    </xf>
    <xf numFmtId="0" fontId="9" fillId="4" borderId="0" xfId="0" applyFont="1" applyFill="1" applyAlignment="1">
      <alignment horizontal="justify" vertical="center" wrapText="1"/>
    </xf>
    <xf numFmtId="0" fontId="9" fillId="4" borderId="0" xfId="0" applyFont="1" applyFill="1" applyAlignment="1">
      <alignment horizontal="justify" vertical="center"/>
    </xf>
    <xf numFmtId="0" fontId="9" fillId="4" borderId="0" xfId="0" applyFont="1" applyFill="1" applyAlignment="1">
      <alignment horizontal="left" vertical="center"/>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11" fillId="4" borderId="0" xfId="0" applyNumberFormat="1" applyFont="1" applyFill="1" applyAlignment="1">
      <alignment horizontal="justify" vertical="center"/>
    </xf>
    <xf numFmtId="0" fontId="44" fillId="0" borderId="53" xfId="16" quotePrefix="1" applyFont="1" applyBorder="1" applyAlignment="1">
      <alignment horizontal="center" vertical="center" wrapText="1"/>
    </xf>
    <xf numFmtId="0" fontId="44" fillId="0" borderId="54" xfId="16" quotePrefix="1" applyFont="1" applyBorder="1" applyAlignment="1">
      <alignment horizontal="center" vertical="center" wrapText="1"/>
    </xf>
    <xf numFmtId="164" fontId="44" fillId="0" borderId="55" xfId="18" applyNumberFormat="1" applyFont="1" applyBorder="1" applyAlignment="1">
      <alignment horizontal="right" vertical="center" wrapText="1"/>
    </xf>
    <xf numFmtId="164" fontId="44" fillId="0" borderId="56" xfId="18" applyNumberFormat="1" applyFont="1" applyBorder="1" applyAlignment="1">
      <alignment horizontal="right" vertical="center" wrapText="1"/>
    </xf>
    <xf numFmtId="4" fontId="36" fillId="0" borderId="57" xfId="5" applyNumberFormat="1" applyFont="1" applyFill="1" applyBorder="1" applyAlignment="1">
      <alignment horizontal="right" vertical="center" wrapText="1"/>
    </xf>
    <xf numFmtId="4" fontId="36" fillId="0" borderId="57" xfId="5" applyNumberFormat="1" applyFont="1" applyFill="1" applyBorder="1" applyAlignment="1">
      <alignment horizontal="right" vertical="center" wrapText="1"/>
    </xf>
    <xf numFmtId="164" fontId="44" fillId="0" borderId="58" xfId="18" applyNumberFormat="1" applyFont="1" applyBorder="1" applyAlignment="1">
      <alignment horizontal="right" vertical="center" wrapText="1"/>
    </xf>
    <xf numFmtId="164" fontId="44" fillId="0" borderId="59" xfId="18" applyNumberFormat="1" applyFont="1" applyBorder="1" applyAlignment="1">
      <alignment horizontal="right" vertical="center" wrapText="1"/>
    </xf>
    <xf numFmtId="164" fontId="44" fillId="0" borderId="60" xfId="18" applyNumberFormat="1" applyFont="1" applyBorder="1" applyAlignment="1">
      <alignment horizontal="right" vertical="center" wrapText="1"/>
    </xf>
    <xf numFmtId="164" fontId="44" fillId="0" borderId="61" xfId="18" applyNumberFormat="1" applyFont="1" applyBorder="1" applyAlignment="1">
      <alignment horizontal="right" vertical="center" wrapText="1"/>
    </xf>
    <xf numFmtId="164" fontId="44" fillId="0" borderId="62" xfId="18" applyNumberFormat="1" applyFont="1" applyBorder="1" applyAlignment="1">
      <alignment horizontal="right" vertical="center" wrapText="1"/>
    </xf>
    <xf numFmtId="4" fontId="45" fillId="0" borderId="57" xfId="0" applyNumberFormat="1" applyFont="1" applyFill="1" applyBorder="1" applyAlignment="1"/>
    <xf numFmtId="164" fontId="44" fillId="0" borderId="63" xfId="18" applyNumberFormat="1" applyFont="1" applyBorder="1" applyAlignment="1">
      <alignment horizontal="right" vertical="center" wrapText="1"/>
    </xf>
    <xf numFmtId="4" fontId="40" fillId="0" borderId="64" xfId="5" applyNumberFormat="1" applyFont="1" applyFill="1" applyBorder="1" applyAlignment="1">
      <alignment horizontal="right" wrapText="1"/>
    </xf>
    <xf numFmtId="4" fontId="36" fillId="0" borderId="64" xfId="5" applyNumberFormat="1" applyFont="1" applyFill="1" applyBorder="1" applyAlignment="1">
      <alignment horizontal="right" wrapText="1"/>
    </xf>
  </cellXfs>
  <cellStyles count="23">
    <cellStyle name="S0" xfId="1"/>
    <cellStyle name="S0 2" xfId="15"/>
    <cellStyle name="S1" xfId="2"/>
    <cellStyle name="S1 2" xfId="16"/>
    <cellStyle name="S2" xfId="3"/>
    <cellStyle name="S3" xfId="4"/>
    <cellStyle name="S3 2" xfId="17"/>
    <cellStyle name="S4" xfId="5"/>
    <cellStyle name="S4 2" xfId="18"/>
    <cellStyle name="S5" xfId="6"/>
    <cellStyle name="Денежный 2" xfId="19"/>
    <cellStyle name="Обычный" xfId="0" builtinId="0"/>
    <cellStyle name="Обычный 2" xfId="7"/>
    <cellStyle name="Обычный 2 2" xfId="20"/>
    <cellStyle name="Обычный 2 2 2" xfId="21"/>
    <cellStyle name="Обычный 3" xfId="8"/>
    <cellStyle name="Обычный 3 2" xfId="9"/>
    <cellStyle name="Обычный 3 3" xfId="10"/>
    <cellStyle name="Обычный 4" xfId="12"/>
    <cellStyle name="Обычный 4 2" xfId="22"/>
    <cellStyle name="Процентный 2" xfId="13"/>
    <cellStyle name="Финансовый" xfId="11" builtinId="3"/>
    <cellStyle name="Финансовый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sqref="A1:J1"/>
    </sheetView>
  </sheetViews>
  <sheetFormatPr defaultRowHeight="33" customHeight="1" x14ac:dyDescent="0.3"/>
  <cols>
    <col min="8" max="8" width="11.77734375" customWidth="1"/>
    <col min="9" max="9" width="9.21875" style="5" customWidth="1"/>
    <col min="10" max="10" width="9.21875" style="5"/>
  </cols>
  <sheetData>
    <row r="1" spans="1:20" ht="33" customHeight="1" x14ac:dyDescent="0.35">
      <c r="A1" s="115" t="s">
        <v>98</v>
      </c>
      <c r="B1" s="115"/>
      <c r="C1" s="115"/>
      <c r="D1" s="115"/>
      <c r="E1" s="115"/>
      <c r="F1" s="115"/>
      <c r="G1" s="115"/>
      <c r="H1" s="115"/>
      <c r="I1" s="115"/>
      <c r="J1" s="115"/>
    </row>
    <row r="2" spans="1:20" ht="27" customHeight="1" x14ac:dyDescent="0.3">
      <c r="A2" s="116" t="s">
        <v>52</v>
      </c>
      <c r="B2" s="117"/>
      <c r="C2" s="117"/>
      <c r="D2" s="117"/>
      <c r="E2" s="117"/>
      <c r="F2" s="117"/>
      <c r="G2" s="117"/>
      <c r="H2" s="117"/>
      <c r="I2" s="117"/>
      <c r="J2" s="117"/>
    </row>
    <row r="3" spans="1:20" ht="33" customHeight="1" x14ac:dyDescent="0.3">
      <c r="A3" s="112" t="s">
        <v>28</v>
      </c>
      <c r="B3" s="112"/>
      <c r="C3" s="112"/>
      <c r="D3" s="112"/>
      <c r="E3" s="112"/>
      <c r="F3" s="112"/>
      <c r="G3" s="112"/>
      <c r="H3" s="112"/>
      <c r="I3" s="112"/>
      <c r="J3" s="112"/>
      <c r="K3" s="2"/>
      <c r="L3" s="2"/>
      <c r="M3" s="2"/>
      <c r="N3" s="2"/>
      <c r="O3" s="2"/>
      <c r="P3" s="2"/>
      <c r="Q3" s="2"/>
      <c r="R3" s="2"/>
      <c r="S3" s="2"/>
      <c r="T3" s="2"/>
    </row>
    <row r="4" spans="1:20" ht="33" customHeight="1" x14ac:dyDescent="0.3">
      <c r="A4" s="114" t="s">
        <v>12</v>
      </c>
      <c r="B4" s="114"/>
      <c r="C4" s="114"/>
      <c r="D4" s="114"/>
      <c r="E4" s="114"/>
      <c r="F4" s="114"/>
      <c r="G4" s="114"/>
      <c r="H4" s="114"/>
      <c r="I4" s="113">
        <v>1984</v>
      </c>
      <c r="J4" s="113"/>
      <c r="K4" s="1"/>
      <c r="L4" s="1"/>
      <c r="M4" s="1"/>
      <c r="N4" s="1"/>
      <c r="O4" s="1"/>
      <c r="P4" s="1"/>
      <c r="Q4" s="1"/>
      <c r="R4" s="1"/>
      <c r="S4" s="3"/>
      <c r="T4" s="3"/>
    </row>
    <row r="5" spans="1:20" ht="33" customHeight="1" x14ac:dyDescent="0.3">
      <c r="A5" s="114" t="s">
        <v>13</v>
      </c>
      <c r="B5" s="114"/>
      <c r="C5" s="114"/>
      <c r="D5" s="114"/>
      <c r="E5" s="114"/>
      <c r="F5" s="114"/>
      <c r="G5" s="114"/>
      <c r="H5" s="114"/>
      <c r="I5" s="113">
        <v>9</v>
      </c>
      <c r="J5" s="113"/>
      <c r="K5" s="1"/>
      <c r="L5" s="1"/>
      <c r="M5" s="1"/>
      <c r="N5" s="1"/>
      <c r="O5" s="1"/>
      <c r="P5" s="1"/>
      <c r="Q5" s="1"/>
      <c r="R5" s="1"/>
      <c r="S5" s="3"/>
      <c r="T5" s="3"/>
    </row>
    <row r="6" spans="1:20" ht="33" customHeight="1" x14ac:dyDescent="0.3">
      <c r="A6" s="114" t="s">
        <v>14</v>
      </c>
      <c r="B6" s="114"/>
      <c r="C6" s="114"/>
      <c r="D6" s="114"/>
      <c r="E6" s="114"/>
      <c r="F6" s="114"/>
      <c r="G6" s="114"/>
      <c r="H6" s="114"/>
      <c r="I6" s="113">
        <v>209</v>
      </c>
      <c r="J6" s="113"/>
      <c r="K6" s="1"/>
      <c r="L6" s="1"/>
      <c r="M6" s="1"/>
      <c r="N6" s="1"/>
      <c r="O6" s="1"/>
      <c r="P6" s="1"/>
      <c r="Q6" s="1"/>
      <c r="R6" s="1"/>
      <c r="S6" s="3"/>
      <c r="T6" s="3"/>
    </row>
    <row r="7" spans="1:20" ht="33" customHeight="1" x14ac:dyDescent="0.3">
      <c r="A7" s="114" t="s">
        <v>15</v>
      </c>
      <c r="B7" s="114"/>
      <c r="C7" s="114"/>
      <c r="D7" s="114"/>
      <c r="E7" s="114"/>
      <c r="F7" s="114"/>
      <c r="G7" s="114"/>
      <c r="H7" s="114"/>
      <c r="I7" s="113">
        <v>6</v>
      </c>
      <c r="J7" s="113"/>
      <c r="K7" s="1"/>
      <c r="L7" s="1"/>
      <c r="M7" s="1"/>
      <c r="N7" s="1"/>
      <c r="O7" s="1"/>
      <c r="P7" s="1"/>
      <c r="Q7" s="1"/>
      <c r="R7" s="1"/>
      <c r="S7" s="3"/>
      <c r="T7" s="3"/>
    </row>
    <row r="8" spans="1:20" ht="33" customHeight="1" x14ac:dyDescent="0.3">
      <c r="A8" s="114" t="s">
        <v>16</v>
      </c>
      <c r="B8" s="114"/>
      <c r="C8" s="114"/>
      <c r="D8" s="114"/>
      <c r="E8" s="114"/>
      <c r="F8" s="114"/>
      <c r="G8" s="114"/>
      <c r="H8" s="114"/>
      <c r="I8" s="113">
        <v>6</v>
      </c>
      <c r="J8" s="113"/>
      <c r="K8" s="1"/>
      <c r="L8" s="1"/>
      <c r="M8" s="1"/>
      <c r="N8" s="1"/>
      <c r="O8" s="1"/>
      <c r="P8" s="1"/>
      <c r="Q8" s="1"/>
      <c r="R8" s="1"/>
      <c r="S8" s="3"/>
      <c r="T8" s="3"/>
    </row>
    <row r="9" spans="1:20" ht="33" customHeight="1" x14ac:dyDescent="0.3">
      <c r="A9" s="114" t="s">
        <v>17</v>
      </c>
      <c r="B9" s="114"/>
      <c r="C9" s="114"/>
      <c r="D9" s="114"/>
      <c r="E9" s="114"/>
      <c r="F9" s="114"/>
      <c r="G9" s="114"/>
      <c r="H9" s="114"/>
      <c r="I9" s="113" t="s">
        <v>23</v>
      </c>
      <c r="J9" s="113"/>
      <c r="K9" s="1"/>
      <c r="L9" s="1"/>
      <c r="M9" s="1"/>
      <c r="N9" s="1"/>
      <c r="O9" s="1"/>
      <c r="P9" s="1"/>
      <c r="Q9" s="1"/>
      <c r="R9" s="1"/>
      <c r="S9" s="3"/>
      <c r="T9" s="3"/>
    </row>
    <row r="10" spans="1:20" ht="33" customHeight="1" x14ac:dyDescent="0.3">
      <c r="A10" s="112" t="s">
        <v>18</v>
      </c>
      <c r="B10" s="112"/>
      <c r="C10" s="112"/>
      <c r="D10" s="112"/>
      <c r="E10" s="112"/>
      <c r="F10" s="112"/>
      <c r="G10" s="112"/>
      <c r="H10" s="112"/>
      <c r="I10" s="113" t="s">
        <v>11</v>
      </c>
      <c r="J10" s="113"/>
      <c r="K10" s="1"/>
      <c r="L10" s="1"/>
      <c r="M10" s="1"/>
      <c r="N10" s="1"/>
      <c r="O10" s="1"/>
      <c r="P10" s="1"/>
      <c r="Q10" s="1"/>
      <c r="R10" s="1"/>
      <c r="S10" s="3"/>
      <c r="T10" s="3"/>
    </row>
    <row r="11" spans="1:20" ht="33" customHeight="1" x14ac:dyDescent="0.3">
      <c r="A11" s="112" t="s">
        <v>19</v>
      </c>
      <c r="B11" s="112"/>
      <c r="C11" s="112"/>
      <c r="D11" s="112"/>
      <c r="E11" s="112"/>
      <c r="F11" s="112"/>
      <c r="G11" s="112"/>
      <c r="H11" s="112"/>
      <c r="I11" s="113" t="s">
        <v>11</v>
      </c>
      <c r="J11" s="113"/>
      <c r="K11" s="1"/>
      <c r="L11" s="1"/>
      <c r="M11" s="1"/>
      <c r="N11" s="1"/>
      <c r="O11" s="1"/>
      <c r="P11" s="1"/>
      <c r="Q11" s="1"/>
      <c r="R11" s="1"/>
      <c r="S11" s="3"/>
      <c r="T11" s="3"/>
    </row>
    <row r="12" spans="1:20" ht="33" customHeight="1" x14ac:dyDescent="0.3">
      <c r="A12" s="112" t="s">
        <v>20</v>
      </c>
      <c r="B12" s="112"/>
      <c r="C12" s="112"/>
      <c r="D12" s="112"/>
      <c r="E12" s="112"/>
      <c r="F12" s="112"/>
      <c r="G12" s="112"/>
      <c r="H12" s="112"/>
      <c r="I12" s="113" t="s">
        <v>11</v>
      </c>
      <c r="J12" s="113"/>
      <c r="K12" s="1"/>
      <c r="L12" s="1"/>
      <c r="M12" s="1"/>
      <c r="N12" s="1"/>
      <c r="O12" s="1"/>
      <c r="P12" s="1"/>
      <c r="Q12" s="1"/>
      <c r="R12" s="1"/>
      <c r="S12" s="3"/>
      <c r="T12" s="3"/>
    </row>
    <row r="13" spans="1:20" ht="33" customHeight="1" x14ac:dyDescent="0.3">
      <c r="A13" s="112" t="s">
        <v>21</v>
      </c>
      <c r="B13" s="112"/>
      <c r="C13" s="112"/>
      <c r="D13" s="112"/>
      <c r="E13" s="112"/>
      <c r="F13" s="112"/>
      <c r="G13" s="112"/>
      <c r="H13" s="112"/>
      <c r="I13" s="113" t="s">
        <v>11</v>
      </c>
      <c r="J13" s="113"/>
      <c r="K13" s="1"/>
      <c r="L13" s="1"/>
      <c r="M13" s="1"/>
      <c r="N13" s="1"/>
      <c r="O13" s="1"/>
      <c r="P13" s="1"/>
      <c r="Q13" s="1"/>
      <c r="R13" s="1"/>
      <c r="S13" s="3"/>
      <c r="T13" s="3"/>
    </row>
    <row r="14" spans="1:20" ht="33" customHeight="1" x14ac:dyDescent="0.3">
      <c r="A14" s="112" t="s">
        <v>138</v>
      </c>
      <c r="B14" s="112"/>
      <c r="C14" s="112"/>
      <c r="D14" s="112"/>
      <c r="E14" s="112"/>
      <c r="F14" s="112"/>
      <c r="G14" s="112"/>
      <c r="H14" s="112"/>
      <c r="I14" s="113">
        <v>615</v>
      </c>
      <c r="J14" s="113"/>
      <c r="K14" s="1"/>
      <c r="L14" s="1"/>
      <c r="M14" s="1"/>
      <c r="N14" s="1"/>
      <c r="O14" s="1"/>
      <c r="P14" s="1"/>
      <c r="Q14" s="1"/>
      <c r="R14" s="1"/>
      <c r="S14" s="3"/>
      <c r="T14" s="3"/>
    </row>
    <row r="15" spans="1:20" ht="33" customHeight="1" x14ac:dyDescent="0.3">
      <c r="A15" s="112" t="s">
        <v>22</v>
      </c>
      <c r="B15" s="112"/>
      <c r="C15" s="112"/>
      <c r="D15" s="112"/>
      <c r="E15" s="112"/>
      <c r="F15" s="112"/>
      <c r="G15" s="112"/>
      <c r="H15" s="112"/>
      <c r="I15" s="113" t="s">
        <v>60</v>
      </c>
      <c r="J15" s="113"/>
      <c r="K15" s="1"/>
      <c r="L15" s="1"/>
      <c r="M15" s="1"/>
      <c r="N15" s="1"/>
      <c r="O15" s="1"/>
      <c r="P15" s="1"/>
      <c r="Q15" s="1"/>
      <c r="R15" s="1"/>
      <c r="S15" s="3"/>
      <c r="T15" s="3"/>
    </row>
    <row r="16" spans="1:20" ht="33" customHeight="1" x14ac:dyDescent="0.3">
      <c r="A16" s="112" t="s">
        <v>24</v>
      </c>
      <c r="B16" s="112"/>
      <c r="C16" s="112"/>
      <c r="D16" s="112"/>
      <c r="E16" s="112"/>
      <c r="F16" s="112"/>
      <c r="G16" s="112"/>
      <c r="H16" s="112"/>
      <c r="I16" s="113" t="s">
        <v>61</v>
      </c>
      <c r="J16" s="113"/>
      <c r="K16" s="1"/>
      <c r="L16" s="2"/>
      <c r="M16" s="2"/>
      <c r="N16" s="2"/>
      <c r="O16" s="2"/>
      <c r="P16" s="2"/>
      <c r="Q16" s="2"/>
      <c r="R16" s="2"/>
      <c r="S16" s="4"/>
      <c r="T16" s="4"/>
    </row>
    <row r="17" spans="1:20" ht="33" customHeight="1" x14ac:dyDescent="0.3">
      <c r="A17" s="112" t="s">
        <v>25</v>
      </c>
      <c r="B17" s="112"/>
      <c r="C17" s="112"/>
      <c r="D17" s="112"/>
      <c r="E17" s="112"/>
      <c r="F17" s="112"/>
      <c r="G17" s="112"/>
      <c r="H17" s="112"/>
      <c r="I17" s="113" t="s">
        <v>56</v>
      </c>
      <c r="J17" s="113"/>
      <c r="K17" s="1"/>
      <c r="L17" s="2"/>
      <c r="M17" s="2"/>
      <c r="N17" s="2"/>
      <c r="O17" s="2"/>
      <c r="P17" s="2"/>
      <c r="Q17" s="2"/>
      <c r="R17" s="2"/>
      <c r="S17" s="4"/>
      <c r="T17" s="4"/>
    </row>
    <row r="18" spans="1:20" ht="33" customHeight="1" x14ac:dyDescent="0.3">
      <c r="A18" s="112" t="s">
        <v>55</v>
      </c>
      <c r="B18" s="112"/>
      <c r="C18" s="112"/>
      <c r="D18" s="112"/>
      <c r="E18" s="112"/>
      <c r="F18" s="112"/>
      <c r="G18" s="112"/>
      <c r="H18" s="112"/>
      <c r="I18" s="113" t="s">
        <v>57</v>
      </c>
      <c r="J18" s="113"/>
      <c r="K18" s="1"/>
      <c r="L18" s="1"/>
      <c r="M18" s="1"/>
      <c r="N18" s="1"/>
      <c r="O18" s="1"/>
      <c r="P18" s="1"/>
      <c r="Q18" s="1"/>
      <c r="R18" s="1"/>
      <c r="S18" s="3"/>
      <c r="T18" s="3"/>
    </row>
  </sheetData>
  <mergeCells count="33">
    <mergeCell ref="A13:H13"/>
    <mergeCell ref="A2:J2"/>
    <mergeCell ref="A3:J3"/>
    <mergeCell ref="A14:H14"/>
    <mergeCell ref="A15:H15"/>
    <mergeCell ref="I8:J8"/>
    <mergeCell ref="I9:J9"/>
    <mergeCell ref="I10:J10"/>
    <mergeCell ref="I11:J11"/>
    <mergeCell ref="I12:J12"/>
    <mergeCell ref="I13:J13"/>
    <mergeCell ref="I14:J14"/>
    <mergeCell ref="A1:J1"/>
    <mergeCell ref="I4:J4"/>
    <mergeCell ref="I5:J5"/>
    <mergeCell ref="I6:J6"/>
    <mergeCell ref="I7:J7"/>
    <mergeCell ref="A17:H17"/>
    <mergeCell ref="A18:H18"/>
    <mergeCell ref="I17:J17"/>
    <mergeCell ref="I18:J18"/>
    <mergeCell ref="A4:H4"/>
    <mergeCell ref="A5:H5"/>
    <mergeCell ref="A6:H6"/>
    <mergeCell ref="A7:H7"/>
    <mergeCell ref="A8:H8"/>
    <mergeCell ref="I15:J15"/>
    <mergeCell ref="I16:J16"/>
    <mergeCell ref="A9:H9"/>
    <mergeCell ref="A10:H10"/>
    <mergeCell ref="A11:H11"/>
    <mergeCell ref="A12:H12"/>
    <mergeCell ref="A16:H16"/>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3" workbookViewId="0">
      <selection activeCell="L25" sqref="L25"/>
    </sheetView>
  </sheetViews>
  <sheetFormatPr defaultColWidth="9.21875" defaultRowHeight="14.4" x14ac:dyDescent="0.3"/>
  <cols>
    <col min="1" max="1" width="8.21875" style="23" customWidth="1"/>
    <col min="2" max="2" width="19" style="23" customWidth="1"/>
    <col min="3" max="3" width="16.44140625" style="23" customWidth="1"/>
    <col min="4" max="4" width="12.5546875" style="23" customWidth="1"/>
    <col min="5" max="5" width="14.44140625" style="23" customWidth="1"/>
    <col min="6" max="6" width="11.44140625" style="23" customWidth="1"/>
    <col min="7" max="7" width="10.5546875" style="23" customWidth="1"/>
    <col min="8" max="8" width="16.77734375" style="23" customWidth="1"/>
    <col min="9" max="16384" width="9.21875" style="24"/>
  </cols>
  <sheetData>
    <row r="1" spans="1:8" ht="16.8" hidden="1" x14ac:dyDescent="0.3">
      <c r="A1" s="20"/>
      <c r="B1" s="20"/>
      <c r="C1" s="21"/>
      <c r="D1" s="21"/>
      <c r="E1" s="22"/>
    </row>
    <row r="2" spans="1:8" ht="17.399999999999999" hidden="1" thickBot="1" x14ac:dyDescent="0.35">
      <c r="A2" s="25"/>
      <c r="B2" s="25"/>
      <c r="C2" s="26"/>
      <c r="D2" s="26"/>
      <c r="E2" s="27" t="s">
        <v>0</v>
      </c>
    </row>
    <row r="3" spans="1:8" ht="24.75" customHeight="1" x14ac:dyDescent="0.3"/>
    <row r="4" spans="1:8" x14ac:dyDescent="0.3">
      <c r="A4" s="137" t="s">
        <v>99</v>
      </c>
      <c r="B4" s="137"/>
      <c r="C4" s="137"/>
      <c r="D4" s="137"/>
      <c r="E4" s="137"/>
      <c r="F4" s="137"/>
      <c r="G4" s="137"/>
      <c r="H4" s="137"/>
    </row>
    <row r="5" spans="1:8" x14ac:dyDescent="0.3">
      <c r="A5" s="142"/>
      <c r="B5" s="142"/>
      <c r="C5" s="142"/>
      <c r="D5" s="142"/>
      <c r="E5" s="142"/>
      <c r="F5" s="142"/>
      <c r="G5" s="142"/>
      <c r="H5" s="142"/>
    </row>
    <row r="6" spans="1:8" s="28" customFormat="1" ht="36" customHeight="1" x14ac:dyDescent="0.3">
      <c r="A6" s="63" t="s">
        <v>1</v>
      </c>
      <c r="B6" s="143" t="s">
        <v>100</v>
      </c>
      <c r="C6" s="144"/>
      <c r="D6" s="144"/>
      <c r="E6" s="63" t="s">
        <v>26</v>
      </c>
      <c r="F6" s="63" t="s">
        <v>27</v>
      </c>
      <c r="G6" s="145" t="s">
        <v>10</v>
      </c>
      <c r="H6" s="145"/>
    </row>
    <row r="7" spans="1:8" x14ac:dyDescent="0.3">
      <c r="A7" s="63"/>
      <c r="B7" s="146"/>
      <c r="C7" s="146"/>
      <c r="D7" s="146"/>
      <c r="E7" s="64"/>
      <c r="F7" s="65"/>
      <c r="G7" s="147"/>
      <c r="H7" s="147"/>
    </row>
    <row r="9" spans="1:8" ht="63.75" customHeight="1" x14ac:dyDescent="0.3">
      <c r="A9" s="138" t="s">
        <v>136</v>
      </c>
      <c r="B9" s="138"/>
      <c r="C9" s="138"/>
      <c r="D9" s="138"/>
      <c r="E9" s="138"/>
      <c r="F9" s="138"/>
      <c r="G9" s="138"/>
      <c r="H9" s="138"/>
    </row>
    <row r="10" spans="1:8" ht="111.75" customHeight="1" thickBot="1" x14ac:dyDescent="0.35">
      <c r="A10" s="139" t="s">
        <v>101</v>
      </c>
      <c r="B10" s="139"/>
      <c r="C10" s="140" t="s">
        <v>102</v>
      </c>
      <c r="D10" s="140"/>
      <c r="E10" s="141" t="s">
        <v>103</v>
      </c>
      <c r="F10" s="141"/>
      <c r="G10" s="141" t="s">
        <v>104</v>
      </c>
      <c r="H10" s="141"/>
    </row>
    <row r="11" spans="1:8" ht="16.2" thickBot="1" x14ac:dyDescent="0.35">
      <c r="A11" s="123">
        <v>231491.9</v>
      </c>
      <c r="B11" s="124"/>
      <c r="C11" s="125">
        <v>91701.42</v>
      </c>
      <c r="D11" s="126"/>
      <c r="E11" s="125"/>
      <c r="F11" s="126"/>
      <c r="G11" s="123">
        <f>A11+C11-E11</f>
        <v>323193.32</v>
      </c>
      <c r="H11" s="124"/>
    </row>
    <row r="13" spans="1:8" ht="45.75" customHeight="1" x14ac:dyDescent="0.3">
      <c r="A13" s="127" t="s">
        <v>105</v>
      </c>
      <c r="B13" s="127"/>
      <c r="C13" s="127"/>
      <c r="D13" s="127"/>
      <c r="E13" s="127"/>
      <c r="F13" s="127"/>
      <c r="G13" s="127"/>
      <c r="H13" s="127"/>
    </row>
    <row r="14" spans="1:8" ht="34.5" customHeight="1" x14ac:dyDescent="0.3">
      <c r="A14" s="127" t="s">
        <v>85</v>
      </c>
      <c r="B14" s="127"/>
      <c r="C14" s="127"/>
      <c r="D14" s="127"/>
      <c r="E14" s="127"/>
      <c r="F14" s="127"/>
      <c r="G14" s="127"/>
      <c r="H14" s="127"/>
    </row>
    <row r="15" spans="1:8" x14ac:dyDescent="0.3">
      <c r="A15" s="102"/>
      <c r="B15" s="102"/>
      <c r="C15" s="102"/>
      <c r="D15" s="102"/>
      <c r="E15" s="102"/>
      <c r="F15" s="102"/>
      <c r="G15" s="102"/>
      <c r="H15" s="102"/>
    </row>
    <row r="16" spans="1:8" ht="24" customHeight="1" x14ac:dyDescent="0.3">
      <c r="A16" s="128" t="s">
        <v>9</v>
      </c>
      <c r="B16" s="128"/>
      <c r="C16" s="128"/>
      <c r="D16" s="128"/>
      <c r="E16" s="128"/>
      <c r="F16" s="128"/>
      <c r="G16" s="128"/>
      <c r="H16" s="128"/>
    </row>
    <row r="17" spans="1:8" ht="15" thickBot="1" x14ac:dyDescent="0.35">
      <c r="A17" s="29"/>
    </row>
    <row r="18" spans="1:8" ht="68.25" customHeight="1" x14ac:dyDescent="0.3">
      <c r="A18" s="66" t="s">
        <v>5</v>
      </c>
      <c r="B18" s="129" t="s">
        <v>6</v>
      </c>
      <c r="C18" s="130"/>
      <c r="D18" s="129" t="s">
        <v>7</v>
      </c>
      <c r="E18" s="136"/>
      <c r="F18" s="130"/>
      <c r="G18" s="131" t="s">
        <v>8</v>
      </c>
      <c r="H18" s="132"/>
    </row>
    <row r="19" spans="1:8" s="19" customFormat="1" ht="16.2" thickBot="1" x14ac:dyDescent="0.35">
      <c r="A19" s="67">
        <v>2017</v>
      </c>
      <c r="B19" s="133">
        <v>100766.64</v>
      </c>
      <c r="C19" s="133"/>
      <c r="D19" s="133">
        <v>75815.509999999995</v>
      </c>
      <c r="E19" s="133"/>
      <c r="F19" s="133"/>
      <c r="G19" s="134">
        <v>0</v>
      </c>
      <c r="H19" s="135"/>
    </row>
    <row r="20" spans="1:8" s="19" customFormat="1" ht="16.2" thickBot="1" x14ac:dyDescent="0.35">
      <c r="A20" s="49" t="s">
        <v>54</v>
      </c>
      <c r="B20" s="118">
        <f>SUM(B19:B19)</f>
        <v>100766.64</v>
      </c>
      <c r="C20" s="119"/>
      <c r="D20" s="118">
        <f>SUM(D19:D19)</f>
        <v>75815.509999999995</v>
      </c>
      <c r="E20" s="120"/>
      <c r="F20" s="119"/>
      <c r="G20" s="121">
        <f>G19</f>
        <v>0</v>
      </c>
      <c r="H20" s="122"/>
    </row>
    <row r="21" spans="1:8" ht="25.5" customHeight="1" x14ac:dyDescent="0.3"/>
    <row r="23" spans="1:8" x14ac:dyDescent="0.3">
      <c r="B23" s="100"/>
      <c r="C23" s="95"/>
      <c r="D23" s="95"/>
      <c r="E23" s="100"/>
    </row>
    <row r="24" spans="1:8" x14ac:dyDescent="0.3">
      <c r="B24" s="100"/>
      <c r="C24" s="100"/>
      <c r="D24" s="100"/>
      <c r="E24" s="100"/>
    </row>
    <row r="25" spans="1:8" x14ac:dyDescent="0.3">
      <c r="B25" s="100"/>
      <c r="C25" s="100"/>
      <c r="D25" s="100"/>
      <c r="E25" s="100"/>
    </row>
    <row r="26" spans="1:8" x14ac:dyDescent="0.3">
      <c r="B26" s="100"/>
      <c r="C26" s="100"/>
      <c r="D26" s="100"/>
      <c r="E26" s="100"/>
    </row>
  </sheetData>
  <mergeCells count="27">
    <mergeCell ref="A4:H4"/>
    <mergeCell ref="A9:H9"/>
    <mergeCell ref="A10:B10"/>
    <mergeCell ref="C10:D10"/>
    <mergeCell ref="E10:F10"/>
    <mergeCell ref="G10:H10"/>
    <mergeCell ref="A5:H5"/>
    <mergeCell ref="B6:D6"/>
    <mergeCell ref="G6:H6"/>
    <mergeCell ref="B7:D7"/>
    <mergeCell ref="G7:H7"/>
    <mergeCell ref="B20:C20"/>
    <mergeCell ref="D20:F20"/>
    <mergeCell ref="G20:H20"/>
    <mergeCell ref="A11:B11"/>
    <mergeCell ref="C11:D11"/>
    <mergeCell ref="E11:F11"/>
    <mergeCell ref="G11:H11"/>
    <mergeCell ref="A13:H13"/>
    <mergeCell ref="A14:H14"/>
    <mergeCell ref="A16:H16"/>
    <mergeCell ref="B18:C18"/>
    <mergeCell ref="G18:H18"/>
    <mergeCell ref="B19:C19"/>
    <mergeCell ref="D19:F19"/>
    <mergeCell ref="G19:H19"/>
    <mergeCell ref="D18:F1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38"/>
  <sheetViews>
    <sheetView topLeftCell="A4" zoomScale="91" zoomScaleNormal="91" workbookViewId="0">
      <selection activeCell="B37" sqref="B37:E37"/>
    </sheetView>
  </sheetViews>
  <sheetFormatPr defaultColWidth="19" defaultRowHeight="14.4" x14ac:dyDescent="0.3"/>
  <cols>
    <col min="1" max="1" width="39.77734375" style="16" customWidth="1"/>
    <col min="2" max="2" width="12.77734375" style="13" customWidth="1"/>
    <col min="3" max="3" width="12.77734375" style="8" customWidth="1"/>
    <col min="4" max="4" width="15" style="8" customWidth="1"/>
    <col min="5" max="5" width="12.77734375" style="8" customWidth="1"/>
    <col min="6" max="8" width="19" style="8"/>
    <col min="9" max="16384" width="19" style="7"/>
  </cols>
  <sheetData>
    <row r="1" spans="1:9" ht="48.75" customHeight="1" x14ac:dyDescent="0.3">
      <c r="A1" s="150" t="s">
        <v>86</v>
      </c>
      <c r="B1" s="150"/>
      <c r="C1" s="150"/>
      <c r="D1" s="150"/>
      <c r="E1" s="150"/>
      <c r="F1" s="62"/>
      <c r="G1" s="17"/>
      <c r="H1" s="17"/>
      <c r="I1" s="6"/>
    </row>
    <row r="2" spans="1:9" ht="35.25" customHeight="1" x14ac:dyDescent="0.3">
      <c r="A2" s="148" t="s">
        <v>29</v>
      </c>
      <c r="B2" s="148" t="s">
        <v>58</v>
      </c>
      <c r="C2" s="148" t="s">
        <v>67</v>
      </c>
      <c r="D2" s="148" t="s">
        <v>68</v>
      </c>
      <c r="E2" s="61" t="s">
        <v>69</v>
      </c>
      <c r="F2" s="19"/>
      <c r="G2" s="14"/>
      <c r="H2" s="14"/>
      <c r="I2" s="6"/>
    </row>
    <row r="3" spans="1:9" ht="48.75" customHeight="1" x14ac:dyDescent="0.3">
      <c r="A3" s="149"/>
      <c r="B3" s="149"/>
      <c r="C3" s="149"/>
      <c r="D3" s="149"/>
      <c r="E3" s="50" t="s">
        <v>30</v>
      </c>
      <c r="F3" s="19"/>
      <c r="G3" s="9"/>
      <c r="H3" s="9"/>
      <c r="I3" s="6"/>
    </row>
    <row r="4" spans="1:9" x14ac:dyDescent="0.3">
      <c r="A4" s="51" t="s">
        <v>87</v>
      </c>
      <c r="B4" s="52">
        <v>0</v>
      </c>
      <c r="C4" s="53">
        <v>377116.15999999997</v>
      </c>
      <c r="D4" s="52">
        <v>300284.37</v>
      </c>
      <c r="E4" s="53">
        <v>76831.789999999994</v>
      </c>
      <c r="F4" s="19"/>
      <c r="G4" s="9"/>
      <c r="H4" s="9"/>
      <c r="I4" s="6"/>
    </row>
    <row r="5" spans="1:9" x14ac:dyDescent="0.3">
      <c r="A5" s="51" t="s">
        <v>88</v>
      </c>
      <c r="B5" s="54">
        <v>0</v>
      </c>
      <c r="C5" s="53">
        <v>258027.91</v>
      </c>
      <c r="D5" s="54">
        <v>205458.39</v>
      </c>
      <c r="E5" s="53">
        <v>52569.52</v>
      </c>
      <c r="F5" s="19"/>
      <c r="G5" s="10"/>
      <c r="H5" s="9"/>
      <c r="I5" s="6"/>
    </row>
    <row r="6" spans="1:9" x14ac:dyDescent="0.3">
      <c r="A6" s="51" t="s">
        <v>89</v>
      </c>
      <c r="B6" s="54">
        <v>0</v>
      </c>
      <c r="C6" s="53">
        <v>46567.51</v>
      </c>
      <c r="D6" s="54">
        <v>37079.33</v>
      </c>
      <c r="E6" s="53">
        <v>9488.18</v>
      </c>
      <c r="F6" s="19"/>
      <c r="G6" s="11"/>
      <c r="H6" s="12"/>
      <c r="I6" s="6"/>
    </row>
    <row r="7" spans="1:9" x14ac:dyDescent="0.3">
      <c r="A7" s="51" t="s">
        <v>90</v>
      </c>
      <c r="B7" s="54">
        <v>0</v>
      </c>
      <c r="C7" s="53">
        <v>8397.8700000000008</v>
      </c>
      <c r="D7" s="54">
        <v>6686.17</v>
      </c>
      <c r="E7" s="53">
        <v>1711.7</v>
      </c>
      <c r="F7" s="19"/>
      <c r="G7" s="11"/>
      <c r="H7" s="11"/>
      <c r="I7" s="6"/>
    </row>
    <row r="8" spans="1:9" x14ac:dyDescent="0.3">
      <c r="A8" s="51" t="s">
        <v>91</v>
      </c>
      <c r="B8" s="55">
        <v>0</v>
      </c>
      <c r="C8" s="56">
        <v>8397.8700000000008</v>
      </c>
      <c r="D8" s="57">
        <v>6686.66</v>
      </c>
      <c r="E8" s="56">
        <v>1711.21</v>
      </c>
      <c r="F8" s="19"/>
      <c r="G8" s="18"/>
      <c r="H8" s="18"/>
      <c r="I8" s="6"/>
    </row>
    <row r="9" spans="1:9" x14ac:dyDescent="0.3">
      <c r="A9" s="58" t="s">
        <v>92</v>
      </c>
      <c r="B9" s="59">
        <v>0</v>
      </c>
      <c r="C9" s="53">
        <v>3820.04</v>
      </c>
      <c r="D9" s="59">
        <v>3040.87</v>
      </c>
      <c r="E9" s="53">
        <v>779.17</v>
      </c>
      <c r="F9" s="19"/>
      <c r="G9" s="14"/>
      <c r="H9" s="15"/>
      <c r="I9" s="6"/>
    </row>
    <row r="10" spans="1:9" x14ac:dyDescent="0.3">
      <c r="A10" s="51" t="s">
        <v>31</v>
      </c>
      <c r="B10" s="59">
        <v>293025.71000000002</v>
      </c>
      <c r="C10" s="53">
        <v>0</v>
      </c>
      <c r="D10" s="59">
        <v>17152.05</v>
      </c>
      <c r="E10" s="53">
        <v>275873.65999999997</v>
      </c>
      <c r="F10" s="19"/>
      <c r="G10" s="14"/>
      <c r="H10" s="15"/>
      <c r="I10" s="6"/>
    </row>
    <row r="11" spans="1:9" x14ac:dyDescent="0.3">
      <c r="A11" s="51" t="s">
        <v>32</v>
      </c>
      <c r="B11" s="59">
        <v>183527.51</v>
      </c>
      <c r="C11" s="53">
        <v>993792.48</v>
      </c>
      <c r="D11" s="59">
        <v>953495.52</v>
      </c>
      <c r="E11" s="53">
        <v>223824.47</v>
      </c>
      <c r="F11" s="19"/>
      <c r="G11" s="14"/>
      <c r="H11" s="15"/>
      <c r="I11" s="6"/>
    </row>
    <row r="12" spans="1:9" x14ac:dyDescent="0.3">
      <c r="A12" s="51" t="s">
        <v>33</v>
      </c>
      <c r="B12" s="59">
        <v>358781.39</v>
      </c>
      <c r="C12" s="53">
        <v>893644.52</v>
      </c>
      <c r="D12" s="59">
        <v>1028087.17</v>
      </c>
      <c r="E12" s="53">
        <v>224338.74</v>
      </c>
      <c r="F12" s="19"/>
      <c r="G12" s="18"/>
      <c r="H12" s="18"/>
      <c r="I12" s="6"/>
    </row>
    <row r="13" spans="1:9" x14ac:dyDescent="0.3">
      <c r="A13" s="51" t="s">
        <v>34</v>
      </c>
      <c r="B13" s="59">
        <v>2453.15</v>
      </c>
      <c r="C13" s="53">
        <v>12213.93</v>
      </c>
      <c r="D13" s="59">
        <v>11892.27</v>
      </c>
      <c r="E13" s="53">
        <v>2774.81</v>
      </c>
      <c r="F13" s="19"/>
      <c r="G13" s="18"/>
      <c r="H13" s="18"/>
      <c r="I13" s="6"/>
    </row>
    <row r="14" spans="1:9" x14ac:dyDescent="0.3">
      <c r="A14" s="51" t="s">
        <v>35</v>
      </c>
      <c r="B14" s="59">
        <v>11031.74</v>
      </c>
      <c r="C14" s="53">
        <v>54956.62</v>
      </c>
      <c r="D14" s="59">
        <v>53512.34</v>
      </c>
      <c r="E14" s="53">
        <v>12476.02</v>
      </c>
      <c r="F14" s="19"/>
      <c r="G14" s="18"/>
      <c r="H14" s="18"/>
      <c r="I14" s="6"/>
    </row>
    <row r="15" spans="1:9" x14ac:dyDescent="0.3">
      <c r="A15" s="51" t="s">
        <v>36</v>
      </c>
      <c r="B15" s="59">
        <v>138487.73000000001</v>
      </c>
      <c r="C15" s="53">
        <v>546476.6</v>
      </c>
      <c r="D15" s="59">
        <v>557508.96</v>
      </c>
      <c r="E15" s="53">
        <v>127455.37</v>
      </c>
      <c r="F15" s="19"/>
      <c r="G15" s="18"/>
      <c r="H15" s="18"/>
      <c r="I15" s="6"/>
    </row>
    <row r="16" spans="1:9" x14ac:dyDescent="0.3">
      <c r="A16" s="51" t="s">
        <v>37</v>
      </c>
      <c r="B16" s="59">
        <v>104173.07</v>
      </c>
      <c r="C16" s="53">
        <v>485434.86</v>
      </c>
      <c r="D16" s="59">
        <v>478593.3</v>
      </c>
      <c r="E16" s="53">
        <v>111014.63</v>
      </c>
      <c r="F16" s="19"/>
      <c r="G16" s="18"/>
      <c r="H16" s="18"/>
      <c r="I16" s="6"/>
    </row>
    <row r="17" spans="1:9" x14ac:dyDescent="0.3">
      <c r="A17" s="51" t="s">
        <v>38</v>
      </c>
      <c r="B17" s="59">
        <v>119798.89</v>
      </c>
      <c r="C17" s="53">
        <v>436565.49</v>
      </c>
      <c r="D17" s="59">
        <v>453466.21</v>
      </c>
      <c r="E17" s="53">
        <v>102898.17</v>
      </c>
      <c r="F17" s="19"/>
      <c r="G17" s="18"/>
      <c r="H17" s="18"/>
      <c r="I17" s="6"/>
    </row>
    <row r="18" spans="1:9" x14ac:dyDescent="0.3">
      <c r="A18" s="51" t="s">
        <v>53</v>
      </c>
      <c r="B18" s="59">
        <v>19469.830000000002</v>
      </c>
      <c r="C18" s="53">
        <v>56472.34</v>
      </c>
      <c r="D18" s="59">
        <v>64663.360000000001</v>
      </c>
      <c r="E18" s="53">
        <v>11278.81</v>
      </c>
      <c r="F18" s="19"/>
      <c r="G18" s="18"/>
      <c r="H18" s="18"/>
      <c r="I18" s="6"/>
    </row>
    <row r="19" spans="1:9" x14ac:dyDescent="0.3">
      <c r="A19" s="51" t="s">
        <v>39</v>
      </c>
      <c r="B19" s="59">
        <v>438.61</v>
      </c>
      <c r="C19" s="53">
        <v>0</v>
      </c>
      <c r="D19" s="59">
        <v>47.49</v>
      </c>
      <c r="E19" s="53">
        <v>391.12</v>
      </c>
      <c r="F19" s="19"/>
      <c r="G19" s="18"/>
      <c r="H19" s="18"/>
      <c r="I19" s="6"/>
    </row>
    <row r="20" spans="1:9" x14ac:dyDescent="0.3">
      <c r="A20" s="51" t="s">
        <v>40</v>
      </c>
      <c r="B20" s="59">
        <v>0.03</v>
      </c>
      <c r="C20" s="53">
        <v>0</v>
      </c>
      <c r="D20" s="59">
        <v>0.01</v>
      </c>
      <c r="E20" s="53">
        <v>0.02</v>
      </c>
      <c r="F20" s="19"/>
      <c r="G20" s="18"/>
      <c r="H20" s="18"/>
      <c r="I20" s="6"/>
    </row>
    <row r="21" spans="1:9" x14ac:dyDescent="0.3">
      <c r="A21" s="51" t="s">
        <v>3</v>
      </c>
      <c r="B21" s="59">
        <v>1661824.72</v>
      </c>
      <c r="C21" s="53">
        <v>5229152.03</v>
      </c>
      <c r="D21" s="59">
        <v>4772423.58</v>
      </c>
      <c r="E21" s="53">
        <v>2118553.17</v>
      </c>
      <c r="F21" s="19"/>
      <c r="G21" s="18"/>
      <c r="H21" s="18"/>
      <c r="I21" s="6"/>
    </row>
    <row r="22" spans="1:9" x14ac:dyDescent="0.3">
      <c r="A22" s="51" t="s">
        <v>41</v>
      </c>
      <c r="B22" s="57">
        <v>197210.63</v>
      </c>
      <c r="C22" s="53">
        <v>629029.63</v>
      </c>
      <c r="D22" s="57">
        <v>593340.13</v>
      </c>
      <c r="E22" s="53">
        <v>232900.13</v>
      </c>
      <c r="F22" s="19"/>
      <c r="G22" s="18"/>
      <c r="H22" s="18"/>
      <c r="I22" s="6"/>
    </row>
    <row r="23" spans="1:9" x14ac:dyDescent="0.3">
      <c r="A23" s="51" t="s">
        <v>42</v>
      </c>
      <c r="B23" s="59">
        <v>100061.41</v>
      </c>
      <c r="C23" s="53">
        <v>0</v>
      </c>
      <c r="D23" s="59">
        <v>3447.92</v>
      </c>
      <c r="E23" s="53">
        <v>96613.49</v>
      </c>
      <c r="F23" s="19"/>
      <c r="G23" s="18"/>
      <c r="H23" s="18"/>
      <c r="I23" s="6"/>
    </row>
    <row r="24" spans="1:9" x14ac:dyDescent="0.3">
      <c r="A24" s="51" t="s">
        <v>4</v>
      </c>
      <c r="B24" s="59">
        <v>309427.59000000003</v>
      </c>
      <c r="C24" s="53">
        <v>946807.72</v>
      </c>
      <c r="D24" s="59">
        <v>905982.08</v>
      </c>
      <c r="E24" s="53">
        <v>350253.23</v>
      </c>
      <c r="F24" s="19"/>
      <c r="G24" s="11"/>
      <c r="H24" s="12"/>
      <c r="I24" s="6"/>
    </row>
    <row r="25" spans="1:9" x14ac:dyDescent="0.3">
      <c r="A25" s="51" t="s">
        <v>43</v>
      </c>
      <c r="B25" s="59">
        <v>339259.6</v>
      </c>
      <c r="C25" s="53">
        <v>1086864.3899999999</v>
      </c>
      <c r="D25" s="59">
        <v>1099239.1499999999</v>
      </c>
      <c r="E25" s="53">
        <v>326884.84000000003</v>
      </c>
      <c r="F25" s="19"/>
      <c r="G25" s="11"/>
      <c r="H25" s="11"/>
      <c r="I25" s="6"/>
    </row>
    <row r="26" spans="1:9" x14ac:dyDescent="0.3">
      <c r="A26" s="51" t="s">
        <v>44</v>
      </c>
      <c r="B26" s="59">
        <v>62467.56</v>
      </c>
      <c r="C26" s="53">
        <v>251117.58</v>
      </c>
      <c r="D26" s="59">
        <v>244846.31</v>
      </c>
      <c r="E26" s="53">
        <v>68738.83</v>
      </c>
      <c r="F26" s="19"/>
      <c r="G26" s="14"/>
      <c r="H26" s="15"/>
      <c r="I26" s="6"/>
    </row>
    <row r="27" spans="1:9" x14ac:dyDescent="0.3">
      <c r="A27" s="51" t="s">
        <v>45</v>
      </c>
      <c r="B27" s="59">
        <v>23651.53</v>
      </c>
      <c r="C27" s="53">
        <v>110969.67</v>
      </c>
      <c r="D27" s="59">
        <v>111729.56</v>
      </c>
      <c r="E27" s="53">
        <v>22891.64</v>
      </c>
      <c r="F27" s="19"/>
      <c r="G27" s="14"/>
      <c r="H27" s="15"/>
      <c r="I27" s="6"/>
    </row>
    <row r="28" spans="1:9" ht="16.5" customHeight="1" x14ac:dyDescent="0.3">
      <c r="A28" s="51" t="s">
        <v>46</v>
      </c>
      <c r="B28" s="59">
        <v>1636.31</v>
      </c>
      <c r="C28" s="53">
        <v>0</v>
      </c>
      <c r="D28" s="59">
        <v>21.2</v>
      </c>
      <c r="E28" s="53">
        <v>1615.11</v>
      </c>
      <c r="F28" s="19"/>
      <c r="G28" s="14"/>
      <c r="H28" s="14"/>
      <c r="I28" s="6"/>
    </row>
    <row r="29" spans="1:9" x14ac:dyDescent="0.3">
      <c r="A29" s="51" t="s">
        <v>2</v>
      </c>
      <c r="B29" s="59">
        <v>60666.41</v>
      </c>
      <c r="C29" s="53">
        <v>151103.66</v>
      </c>
      <c r="D29" s="59">
        <v>173836.99</v>
      </c>
      <c r="E29" s="53">
        <v>37933.08</v>
      </c>
      <c r="F29" s="19"/>
      <c r="G29" s="14"/>
      <c r="H29" s="15"/>
      <c r="I29" s="6"/>
    </row>
    <row r="30" spans="1:9" x14ac:dyDescent="0.3">
      <c r="A30" s="51" t="s">
        <v>47</v>
      </c>
      <c r="B30" s="59">
        <v>282310.5</v>
      </c>
      <c r="C30" s="53">
        <v>1260587.9099999999</v>
      </c>
      <c r="D30" s="59">
        <v>1208909.76</v>
      </c>
      <c r="E30" s="53">
        <v>333988.65000000002</v>
      </c>
      <c r="F30" s="19"/>
      <c r="G30" s="14"/>
      <c r="H30" s="15"/>
      <c r="I30" s="6"/>
    </row>
    <row r="31" spans="1:9" x14ac:dyDescent="0.3">
      <c r="A31" s="51" t="s">
        <v>48</v>
      </c>
      <c r="B31" s="59">
        <v>47918.1</v>
      </c>
      <c r="C31" s="53">
        <v>0</v>
      </c>
      <c r="D31" s="59">
        <v>2824.45</v>
      </c>
      <c r="E31" s="53">
        <v>45093.65</v>
      </c>
      <c r="F31" s="19"/>
      <c r="G31" s="11"/>
      <c r="H31" s="11"/>
      <c r="I31" s="6"/>
    </row>
    <row r="32" spans="1:9" x14ac:dyDescent="0.3">
      <c r="A32" s="51" t="s">
        <v>93</v>
      </c>
      <c r="B32" s="59">
        <v>0</v>
      </c>
      <c r="C32" s="53">
        <v>469490.44</v>
      </c>
      <c r="D32" s="59">
        <v>373839.19</v>
      </c>
      <c r="E32" s="53">
        <v>95651.25</v>
      </c>
      <c r="F32" s="19"/>
      <c r="G32" s="14"/>
      <c r="H32" s="14"/>
      <c r="I32" s="6"/>
    </row>
    <row r="33" spans="1:9" x14ac:dyDescent="0.3">
      <c r="A33" s="51" t="s">
        <v>94</v>
      </c>
      <c r="B33" s="59">
        <v>0</v>
      </c>
      <c r="C33" s="53">
        <v>151152.75</v>
      </c>
      <c r="D33" s="59">
        <v>120375.53</v>
      </c>
      <c r="E33" s="53">
        <v>30777.22</v>
      </c>
      <c r="F33" s="19"/>
      <c r="G33" s="12"/>
      <c r="H33" s="12"/>
      <c r="I33" s="6"/>
    </row>
    <row r="34" spans="1:9" x14ac:dyDescent="0.3">
      <c r="A34" s="51" t="s">
        <v>49</v>
      </c>
      <c r="B34" s="59">
        <v>180645.07</v>
      </c>
      <c r="C34" s="53">
        <v>768467.74</v>
      </c>
      <c r="D34" s="59">
        <v>748627.12</v>
      </c>
      <c r="E34" s="53">
        <v>200485.69</v>
      </c>
      <c r="F34" s="19"/>
    </row>
    <row r="35" spans="1:9" x14ac:dyDescent="0.3">
      <c r="A35" s="51" t="s">
        <v>50</v>
      </c>
      <c r="B35" s="59">
        <v>71332.28</v>
      </c>
      <c r="C35" s="53">
        <v>63038.64</v>
      </c>
      <c r="D35" s="59">
        <v>25365.7</v>
      </c>
      <c r="E35" s="53">
        <v>109005.22</v>
      </c>
      <c r="F35" s="19"/>
    </row>
    <row r="36" spans="1:9" x14ac:dyDescent="0.3">
      <c r="A36" s="51" t="s">
        <v>95</v>
      </c>
      <c r="B36" s="57">
        <v>0</v>
      </c>
      <c r="C36" s="53">
        <v>7381.71</v>
      </c>
      <c r="D36" s="55">
        <v>2965.55</v>
      </c>
      <c r="E36" s="53">
        <v>4416.16</v>
      </c>
      <c r="F36" s="19"/>
    </row>
    <row r="37" spans="1:9" x14ac:dyDescent="0.3">
      <c r="A37" s="51" t="s">
        <v>96</v>
      </c>
      <c r="B37" s="55">
        <v>0</v>
      </c>
      <c r="C37" s="53">
        <v>22386.11</v>
      </c>
      <c r="D37" s="55">
        <v>9276.11</v>
      </c>
      <c r="E37" s="53">
        <v>13110</v>
      </c>
      <c r="F37" s="19"/>
    </row>
    <row r="38" spans="1:9" x14ac:dyDescent="0.3">
      <c r="A38" s="60" t="s">
        <v>51</v>
      </c>
      <c r="B38" s="53">
        <v>4569599.37</v>
      </c>
      <c r="C38" s="52">
        <v>15329434.18</v>
      </c>
      <c r="D38" s="53">
        <v>14574704.800000001</v>
      </c>
      <c r="E38" s="52">
        <v>5324328.75</v>
      </c>
      <c r="F38" s="19"/>
    </row>
  </sheetData>
  <mergeCells count="5">
    <mergeCell ref="A2:A3"/>
    <mergeCell ref="B2:B3"/>
    <mergeCell ref="C2:C3"/>
    <mergeCell ref="D2:D3"/>
    <mergeCell ref="A1:E1"/>
  </mergeCells>
  <pageMargins left="0.11811023622047245" right="0.11811023622047245"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8"/>
  <sheetViews>
    <sheetView tabSelected="1" workbookViewId="0">
      <selection sqref="A1:F1"/>
    </sheetView>
  </sheetViews>
  <sheetFormatPr defaultColWidth="19" defaultRowHeight="14.4" x14ac:dyDescent="0.3"/>
  <cols>
    <col min="1" max="1" width="39.77734375" style="16" customWidth="1"/>
    <col min="2" max="2" width="12.77734375" style="13" customWidth="1"/>
    <col min="3" max="3" width="13.77734375" style="8" customWidth="1"/>
    <col min="4" max="4" width="15" style="8" customWidth="1"/>
    <col min="5" max="5" width="12.77734375" style="8" customWidth="1"/>
    <col min="6" max="8" width="19" style="8"/>
    <col min="9" max="16384" width="19" style="7"/>
  </cols>
  <sheetData>
    <row r="1" spans="1:8" ht="48.75" customHeight="1" thickBot="1" x14ac:dyDescent="0.35">
      <c r="A1" s="154" t="s">
        <v>132</v>
      </c>
      <c r="B1" s="154"/>
      <c r="C1" s="154"/>
      <c r="D1" s="154"/>
      <c r="E1" s="154"/>
      <c r="F1" s="155"/>
      <c r="G1" s="17"/>
      <c r="H1" s="17"/>
    </row>
    <row r="2" spans="1:8" ht="47.25" customHeight="1" x14ac:dyDescent="0.3">
      <c r="A2" s="156" t="s">
        <v>29</v>
      </c>
      <c r="B2" s="195" t="s">
        <v>128</v>
      </c>
      <c r="C2" s="195" t="s">
        <v>129</v>
      </c>
      <c r="D2" s="196" t="s">
        <v>130</v>
      </c>
      <c r="E2" s="160" t="s">
        <v>106</v>
      </c>
      <c r="F2" s="151" t="s">
        <v>131</v>
      </c>
      <c r="G2" s="14"/>
      <c r="H2" s="14"/>
    </row>
    <row r="3" spans="1:8" ht="31.5" customHeight="1" x14ac:dyDescent="0.3">
      <c r="A3" s="157"/>
      <c r="B3" s="158"/>
      <c r="C3" s="158"/>
      <c r="D3" s="159"/>
      <c r="E3" s="161"/>
      <c r="F3" s="152"/>
      <c r="G3" s="9"/>
      <c r="H3" s="9"/>
    </row>
    <row r="4" spans="1:8" ht="24.75" customHeight="1" x14ac:dyDescent="0.3">
      <c r="A4" s="71" t="s">
        <v>107</v>
      </c>
      <c r="B4" s="72"/>
      <c r="C4" s="72"/>
      <c r="D4" s="72"/>
      <c r="E4" s="111"/>
      <c r="F4" s="103"/>
      <c r="G4" s="9"/>
      <c r="H4" s="9"/>
    </row>
    <row r="5" spans="1:8" ht="24.75" customHeight="1" x14ac:dyDescent="0.3">
      <c r="A5" s="73" t="s">
        <v>89</v>
      </c>
      <c r="B5" s="78">
        <v>0</v>
      </c>
      <c r="C5" s="197">
        <v>32062.52</v>
      </c>
      <c r="D5" s="198">
        <v>24122.57</v>
      </c>
      <c r="E5" s="78">
        <f t="shared" ref="E5:E25" si="0">B5+C5-D5</f>
        <v>7939.9500000000007</v>
      </c>
      <c r="F5" s="104">
        <v>8257.5400000000009</v>
      </c>
      <c r="G5" s="11"/>
      <c r="H5" s="12"/>
    </row>
    <row r="6" spans="1:8" ht="24.75" customHeight="1" x14ac:dyDescent="0.3">
      <c r="A6" s="73" t="s">
        <v>90</v>
      </c>
      <c r="B6" s="78">
        <v>0</v>
      </c>
      <c r="C6" s="197">
        <v>5598.48</v>
      </c>
      <c r="D6" s="96">
        <v>4211.5</v>
      </c>
      <c r="E6" s="78">
        <f t="shared" si="0"/>
        <v>1386.9799999999996</v>
      </c>
      <c r="F6" s="199">
        <v>7061.88</v>
      </c>
      <c r="G6" s="11"/>
      <c r="H6" s="11"/>
    </row>
    <row r="7" spans="1:8" ht="24.75" customHeight="1" x14ac:dyDescent="0.3">
      <c r="A7" s="73" t="s">
        <v>91</v>
      </c>
      <c r="B7" s="78">
        <v>0</v>
      </c>
      <c r="C7" s="197">
        <v>5598.48</v>
      </c>
      <c r="D7" s="96">
        <v>4211.5</v>
      </c>
      <c r="E7" s="78">
        <f t="shared" si="0"/>
        <v>1386.9799999999996</v>
      </c>
      <c r="F7" s="162"/>
      <c r="G7" s="18"/>
      <c r="H7" s="18"/>
    </row>
    <row r="8" spans="1:8" ht="24.75" customHeight="1" x14ac:dyDescent="0.3">
      <c r="A8" s="73" t="s">
        <v>92</v>
      </c>
      <c r="B8" s="78">
        <v>0</v>
      </c>
      <c r="C8" s="197">
        <v>2546.64</v>
      </c>
      <c r="D8" s="96">
        <v>1915.31</v>
      </c>
      <c r="E8" s="78">
        <f t="shared" si="0"/>
        <v>631.32999999999993</v>
      </c>
      <c r="F8" s="163"/>
      <c r="G8" s="14"/>
      <c r="H8" s="15"/>
    </row>
    <row r="9" spans="1:8" ht="24.75" customHeight="1" x14ac:dyDescent="0.3">
      <c r="A9" s="73" t="s">
        <v>135</v>
      </c>
      <c r="B9" s="78">
        <v>0</v>
      </c>
      <c r="C9" s="197">
        <v>11705.72</v>
      </c>
      <c r="D9" s="96">
        <v>8812.8799999999992</v>
      </c>
      <c r="E9" s="78">
        <f t="shared" si="0"/>
        <v>2892.84</v>
      </c>
      <c r="F9" s="200">
        <v>0</v>
      </c>
      <c r="G9" s="14"/>
      <c r="H9" s="15"/>
    </row>
    <row r="10" spans="1:8" ht="24.75" customHeight="1" x14ac:dyDescent="0.3">
      <c r="A10" s="73" t="s">
        <v>32</v>
      </c>
      <c r="B10" s="78">
        <v>0</v>
      </c>
      <c r="C10" s="197">
        <v>296190.92</v>
      </c>
      <c r="D10" s="96">
        <v>222848.82</v>
      </c>
      <c r="E10" s="78">
        <f t="shared" si="0"/>
        <v>73342.099999999977</v>
      </c>
      <c r="F10" s="201">
        <v>296190.92</v>
      </c>
      <c r="G10" s="18"/>
      <c r="H10" s="18"/>
    </row>
    <row r="11" spans="1:8" ht="24.75" customHeight="1" x14ac:dyDescent="0.3">
      <c r="A11" s="73" t="s">
        <v>33</v>
      </c>
      <c r="B11" s="78">
        <v>0</v>
      </c>
      <c r="C11" s="202">
        <v>573044.24</v>
      </c>
      <c r="D11" s="97">
        <v>431149.35</v>
      </c>
      <c r="E11" s="78">
        <f t="shared" si="0"/>
        <v>141894.89000000001</v>
      </c>
      <c r="F11" s="203">
        <v>573044.24</v>
      </c>
      <c r="G11" s="18"/>
      <c r="H11" s="18"/>
    </row>
    <row r="12" spans="1:8" ht="24.75" customHeight="1" x14ac:dyDescent="0.3">
      <c r="A12" s="73" t="s">
        <v>34</v>
      </c>
      <c r="B12" s="78">
        <v>0</v>
      </c>
      <c r="C12" s="91">
        <v>4071.88</v>
      </c>
      <c r="D12" s="97">
        <v>3062.73</v>
      </c>
      <c r="E12" s="78">
        <f t="shared" si="0"/>
        <v>1009.1500000000001</v>
      </c>
      <c r="F12" s="204">
        <v>0</v>
      </c>
      <c r="G12" s="18"/>
      <c r="H12" s="18"/>
    </row>
    <row r="13" spans="1:8" ht="24.75" customHeight="1" x14ac:dyDescent="0.3">
      <c r="A13" s="73" t="s">
        <v>35</v>
      </c>
      <c r="B13" s="78">
        <v>0</v>
      </c>
      <c r="C13" s="91">
        <v>18321.52</v>
      </c>
      <c r="D13" s="97">
        <v>13784.14</v>
      </c>
      <c r="E13" s="78">
        <f t="shared" si="0"/>
        <v>4537.380000000001</v>
      </c>
      <c r="F13" s="204">
        <v>18321.52</v>
      </c>
      <c r="G13" s="18"/>
      <c r="H13" s="18"/>
    </row>
    <row r="14" spans="1:8" ht="24.75" customHeight="1" x14ac:dyDescent="0.3">
      <c r="A14" s="73" t="s">
        <v>36</v>
      </c>
      <c r="B14" s="78">
        <v>0</v>
      </c>
      <c r="C14" s="91">
        <v>229523.28</v>
      </c>
      <c r="D14" s="97">
        <v>172689.2</v>
      </c>
      <c r="E14" s="78">
        <f t="shared" si="0"/>
        <v>56834.079999999987</v>
      </c>
      <c r="F14" s="204">
        <v>229523.28</v>
      </c>
      <c r="G14" s="18"/>
      <c r="H14" s="18"/>
    </row>
    <row r="15" spans="1:8" ht="24.75" customHeight="1" x14ac:dyDescent="0.3">
      <c r="A15" s="73" t="s">
        <v>37</v>
      </c>
      <c r="B15" s="78">
        <v>0</v>
      </c>
      <c r="C15" s="91">
        <v>187792.24</v>
      </c>
      <c r="D15" s="97">
        <v>141291.51999999999</v>
      </c>
      <c r="E15" s="78">
        <f t="shared" si="0"/>
        <v>46500.72</v>
      </c>
      <c r="F15" s="204">
        <v>187792.24</v>
      </c>
      <c r="G15" s="18"/>
      <c r="H15" s="18"/>
    </row>
    <row r="16" spans="1:8" ht="24.75" customHeight="1" x14ac:dyDescent="0.3">
      <c r="A16" s="73" t="s">
        <v>38</v>
      </c>
      <c r="B16" s="78">
        <v>0</v>
      </c>
      <c r="C16" s="91">
        <v>175579.44</v>
      </c>
      <c r="D16" s="98">
        <v>132102.62</v>
      </c>
      <c r="E16" s="78">
        <f t="shared" si="0"/>
        <v>43476.820000000007</v>
      </c>
      <c r="F16" s="204">
        <v>175579.44</v>
      </c>
      <c r="G16" s="18"/>
      <c r="H16" s="18"/>
    </row>
    <row r="17" spans="1:8" ht="24.75" customHeight="1" x14ac:dyDescent="0.3">
      <c r="A17" s="73" t="s">
        <v>43</v>
      </c>
      <c r="B17" s="78">
        <v>0</v>
      </c>
      <c r="C17" s="91">
        <v>339450.16</v>
      </c>
      <c r="D17" s="205">
        <v>255396.58</v>
      </c>
      <c r="E17" s="78">
        <f t="shared" si="0"/>
        <v>84053.579999999987</v>
      </c>
      <c r="F17" s="104">
        <v>271350.90999999997</v>
      </c>
    </row>
    <row r="18" spans="1:8" ht="24.75" customHeight="1" x14ac:dyDescent="0.3">
      <c r="A18" s="73" t="s">
        <v>44</v>
      </c>
      <c r="B18" s="78">
        <v>0</v>
      </c>
      <c r="C18" s="93">
        <v>76521.72</v>
      </c>
      <c r="D18" s="205">
        <v>57817.89</v>
      </c>
      <c r="E18" s="78">
        <f t="shared" si="0"/>
        <v>18703.830000000002</v>
      </c>
      <c r="F18" s="164">
        <v>98234.08</v>
      </c>
    </row>
    <row r="19" spans="1:8" ht="24.75" customHeight="1" x14ac:dyDescent="0.3">
      <c r="A19" s="73" t="s">
        <v>45</v>
      </c>
      <c r="B19" s="78">
        <v>0</v>
      </c>
      <c r="C19" s="93">
        <v>36784.339999999997</v>
      </c>
      <c r="D19" s="205">
        <v>27750.26</v>
      </c>
      <c r="E19" s="78">
        <f t="shared" si="0"/>
        <v>9034.0799999999981</v>
      </c>
      <c r="F19" s="163"/>
    </row>
    <row r="20" spans="1:8" ht="24.75" customHeight="1" x14ac:dyDescent="0.3">
      <c r="A20" s="73" t="s">
        <v>134</v>
      </c>
      <c r="B20" s="78">
        <v>0</v>
      </c>
      <c r="C20" s="93">
        <v>100766.64</v>
      </c>
      <c r="D20" s="205">
        <v>75815.509999999995</v>
      </c>
      <c r="E20" s="78">
        <f t="shared" si="0"/>
        <v>24951.130000000005</v>
      </c>
      <c r="F20" s="206">
        <v>0</v>
      </c>
    </row>
    <row r="21" spans="1:8" ht="24.75" customHeight="1" x14ac:dyDescent="0.3">
      <c r="A21" s="73" t="s">
        <v>49</v>
      </c>
      <c r="B21" s="78">
        <v>0</v>
      </c>
      <c r="C21" s="93">
        <v>205603.28</v>
      </c>
      <c r="D21" s="205">
        <v>154692.07</v>
      </c>
      <c r="E21" s="78">
        <f t="shared" si="0"/>
        <v>50911.209999999992</v>
      </c>
      <c r="F21" s="106">
        <v>205603.28</v>
      </c>
    </row>
    <row r="22" spans="1:8" ht="24.75" customHeight="1" x14ac:dyDescent="0.3">
      <c r="A22" s="74" t="s">
        <v>110</v>
      </c>
      <c r="B22" s="78">
        <v>0</v>
      </c>
      <c r="C22" s="93">
        <v>22392.080000000002</v>
      </c>
      <c r="D22" s="205">
        <v>16846.75</v>
      </c>
      <c r="E22" s="78">
        <f t="shared" si="0"/>
        <v>5545.3300000000017</v>
      </c>
      <c r="F22" s="106">
        <v>0</v>
      </c>
    </row>
    <row r="23" spans="1:8" ht="24.75" customHeight="1" x14ac:dyDescent="0.3">
      <c r="A23" s="74" t="s">
        <v>111</v>
      </c>
      <c r="B23" s="78">
        <v>0</v>
      </c>
      <c r="C23" s="93">
        <v>6616.56</v>
      </c>
      <c r="D23" s="205">
        <v>4977.43</v>
      </c>
      <c r="E23" s="78">
        <f t="shared" si="0"/>
        <v>1639.13</v>
      </c>
      <c r="F23" s="106">
        <v>0</v>
      </c>
    </row>
    <row r="24" spans="1:8" ht="24.75" customHeight="1" x14ac:dyDescent="0.3">
      <c r="A24" s="74" t="s">
        <v>112</v>
      </c>
      <c r="B24" s="78">
        <v>0</v>
      </c>
      <c r="C24" s="99">
        <v>12725.04</v>
      </c>
      <c r="D24" s="207">
        <v>9573.31</v>
      </c>
      <c r="E24" s="78">
        <f t="shared" si="0"/>
        <v>3151.7300000000014</v>
      </c>
      <c r="F24" s="106">
        <v>0</v>
      </c>
    </row>
    <row r="25" spans="1:8" ht="24.75" customHeight="1" x14ac:dyDescent="0.3">
      <c r="A25" s="74" t="s">
        <v>113</v>
      </c>
      <c r="B25" s="78">
        <v>0</v>
      </c>
      <c r="C25" s="197">
        <v>89570.32</v>
      </c>
      <c r="D25" s="207">
        <v>67390.509999999995</v>
      </c>
      <c r="E25" s="78">
        <f t="shared" si="0"/>
        <v>22179.810000000012</v>
      </c>
      <c r="F25" s="106">
        <v>47018.8</v>
      </c>
    </row>
    <row r="26" spans="1:8" ht="24.75" customHeight="1" x14ac:dyDescent="0.3">
      <c r="A26" s="75" t="s">
        <v>108</v>
      </c>
      <c r="B26" s="208">
        <f>SUM(B5:B25)</f>
        <v>0</v>
      </c>
      <c r="C26" s="208">
        <f>SUM(C5:C25)</f>
        <v>2432465.4999999995</v>
      </c>
      <c r="D26" s="208">
        <f>SUM(D5:D25)</f>
        <v>1830462.4500000002</v>
      </c>
      <c r="E26" s="208">
        <f>SUM(E5:E25)</f>
        <v>602003.05000000005</v>
      </c>
      <c r="F26" s="106"/>
    </row>
    <row r="27" spans="1:8" ht="24.75" customHeight="1" x14ac:dyDescent="0.3">
      <c r="A27" s="76" t="s">
        <v>109</v>
      </c>
      <c r="B27" s="209">
        <v>0</v>
      </c>
      <c r="C27" s="209">
        <v>120903.55</v>
      </c>
      <c r="D27" s="209">
        <v>91701.42</v>
      </c>
      <c r="E27" s="209">
        <f>B27+C27-D27</f>
        <v>29202.130000000005</v>
      </c>
      <c r="F27" s="105"/>
    </row>
    <row r="28" spans="1:8" ht="24.75" customHeight="1" thickBot="1" x14ac:dyDescent="0.35">
      <c r="A28" s="77" t="s">
        <v>51</v>
      </c>
      <c r="B28" s="79">
        <f>B26+B27</f>
        <v>0</v>
      </c>
      <c r="C28" s="79">
        <f>C26+C27</f>
        <v>2553369.0499999993</v>
      </c>
      <c r="D28" s="79">
        <f>D26+D27</f>
        <v>1922163.87</v>
      </c>
      <c r="E28" s="79">
        <f>E26+E27</f>
        <v>631205.18000000005</v>
      </c>
      <c r="F28" s="80">
        <f>SUM(F5:F25)</f>
        <v>2117978.13</v>
      </c>
      <c r="G28" s="8" t="s">
        <v>0</v>
      </c>
      <c r="H28" s="8" t="s">
        <v>0</v>
      </c>
    </row>
    <row r="29" spans="1:8" ht="32.25" customHeight="1" x14ac:dyDescent="0.3">
      <c r="A29" s="153" t="s">
        <v>120</v>
      </c>
      <c r="B29" s="153"/>
      <c r="C29" s="153"/>
      <c r="D29" s="153"/>
      <c r="E29" s="153"/>
      <c r="F29" s="153"/>
    </row>
    <row r="30" spans="1:8" x14ac:dyDescent="0.3">
      <c r="A30" s="8"/>
      <c r="B30" s="68"/>
    </row>
    <row r="31" spans="1:8" x14ac:dyDescent="0.3">
      <c r="A31" s="8"/>
      <c r="B31" s="68"/>
    </row>
    <row r="32" spans="1:8" x14ac:dyDescent="0.3">
      <c r="A32" s="8"/>
      <c r="B32" s="68"/>
    </row>
    <row r="33" spans="1:6" x14ac:dyDescent="0.3">
      <c r="A33" s="8"/>
      <c r="B33" s="68"/>
      <c r="C33" s="68"/>
      <c r="D33" s="68"/>
      <c r="E33" s="68"/>
      <c r="F33" s="68"/>
    </row>
    <row r="34" spans="1:6" x14ac:dyDescent="0.3">
      <c r="A34" s="8"/>
      <c r="B34" s="68"/>
      <c r="C34" s="95"/>
      <c r="D34" s="95"/>
      <c r="E34" s="95"/>
    </row>
    <row r="35" spans="1:6" x14ac:dyDescent="0.3">
      <c r="A35" s="8"/>
      <c r="B35" s="68"/>
    </row>
    <row r="36" spans="1:6" x14ac:dyDescent="0.3">
      <c r="A36" s="8"/>
      <c r="B36" s="68"/>
    </row>
    <row r="37" spans="1:6" x14ac:dyDescent="0.3">
      <c r="A37" s="8"/>
      <c r="B37" s="68"/>
    </row>
    <row r="38" spans="1:6" x14ac:dyDescent="0.3">
      <c r="A38" s="8"/>
      <c r="B38" s="68"/>
    </row>
  </sheetData>
  <mergeCells count="10">
    <mergeCell ref="F2:F3"/>
    <mergeCell ref="A29:F29"/>
    <mergeCell ref="A1:F1"/>
    <mergeCell ref="A2:A3"/>
    <mergeCell ref="B2:B3"/>
    <mergeCell ref="C2:C3"/>
    <mergeCell ref="D2:D3"/>
    <mergeCell ref="E2:E3"/>
    <mergeCell ref="F6:F8"/>
    <mergeCell ref="F18:F19"/>
  </mergeCells>
  <pageMargins left="0.70866141732283472" right="0.11811023622047245" top="0.74803149606299213" bottom="0.74803149606299213" header="0.31496062992125984" footer="0.31496062992125984"/>
  <pageSetup paperSize="9" scale="75" orientation="portrait" horizontalDpi="180" verticalDpi="180" r:id="rId1"/>
  <rowBreaks count="1" manualBreakCount="1">
    <brk id="29" max="16383"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SheetLayoutView="96" workbookViewId="0">
      <selection activeCell="G16" sqref="G16"/>
    </sheetView>
  </sheetViews>
  <sheetFormatPr defaultColWidth="15.21875" defaultRowHeight="13.8" x14ac:dyDescent="0.25"/>
  <cols>
    <col min="1" max="1" width="4.21875" style="45" customWidth="1"/>
    <col min="2" max="2" width="24.5546875" style="46" customWidth="1"/>
    <col min="3" max="3" width="12.44140625" style="47" customWidth="1"/>
    <col min="4" max="7" width="12.44140625" style="48" customWidth="1"/>
    <col min="8" max="16384" width="15.21875" style="33"/>
  </cols>
  <sheetData>
    <row r="1" spans="1:11" ht="48.75" customHeight="1" x14ac:dyDescent="0.25">
      <c r="A1" s="32"/>
      <c r="B1" s="170" t="s">
        <v>137</v>
      </c>
      <c r="C1" s="170"/>
      <c r="D1" s="170"/>
      <c r="E1" s="170"/>
      <c r="F1" s="170"/>
      <c r="G1" s="170"/>
    </row>
    <row r="2" spans="1:11" s="34" customFormat="1" ht="20.25" customHeight="1" x14ac:dyDescent="0.25">
      <c r="A2" s="171" t="s">
        <v>1</v>
      </c>
      <c r="B2" s="172" t="s">
        <v>29</v>
      </c>
      <c r="C2" s="173" t="s">
        <v>128</v>
      </c>
      <c r="D2" s="173" t="s">
        <v>129</v>
      </c>
      <c r="E2" s="175" t="s">
        <v>130</v>
      </c>
      <c r="F2" s="177" t="s">
        <v>106</v>
      </c>
      <c r="G2" s="178" t="s">
        <v>70</v>
      </c>
    </row>
    <row r="3" spans="1:11" s="34" customFormat="1" ht="72.75" customHeight="1" x14ac:dyDescent="0.25">
      <c r="A3" s="171"/>
      <c r="B3" s="171"/>
      <c r="C3" s="174"/>
      <c r="D3" s="174"/>
      <c r="E3" s="176"/>
      <c r="F3" s="177"/>
      <c r="G3" s="178"/>
    </row>
    <row r="4" spans="1:11" s="34" customFormat="1" ht="20.25" customHeight="1" x14ac:dyDescent="0.25">
      <c r="A4" s="35">
        <v>1</v>
      </c>
      <c r="B4" s="35">
        <v>2</v>
      </c>
      <c r="C4" s="35">
        <v>3</v>
      </c>
      <c r="D4" s="35">
        <v>4</v>
      </c>
      <c r="E4" s="35">
        <v>5</v>
      </c>
      <c r="F4" s="36">
        <v>6</v>
      </c>
      <c r="G4" s="37">
        <v>7</v>
      </c>
    </row>
    <row r="5" spans="1:11" s="34" customFormat="1" ht="20.25" customHeight="1" x14ac:dyDescent="0.25">
      <c r="A5" s="165" t="s">
        <v>71</v>
      </c>
      <c r="B5" s="165"/>
      <c r="C5" s="165"/>
      <c r="D5" s="165"/>
      <c r="E5" s="165"/>
      <c r="F5" s="165"/>
      <c r="G5" s="165"/>
    </row>
    <row r="6" spans="1:11" s="34" customFormat="1" ht="20.25" customHeight="1" x14ac:dyDescent="0.25">
      <c r="A6" s="38" t="s">
        <v>72</v>
      </c>
      <c r="B6" s="81" t="s">
        <v>3</v>
      </c>
      <c r="C6" s="82">
        <v>0</v>
      </c>
      <c r="D6" s="91">
        <v>1901826.18</v>
      </c>
      <c r="E6" s="92">
        <v>923297.47</v>
      </c>
      <c r="F6" s="82">
        <f>C6+D6-E6</f>
        <v>978528.71</v>
      </c>
      <c r="G6" s="108">
        <v>1963456.56</v>
      </c>
    </row>
    <row r="7" spans="1:11" s="34" customFormat="1" ht="20.25" customHeight="1" x14ac:dyDescent="0.25">
      <c r="A7" s="38" t="s">
        <v>73</v>
      </c>
      <c r="B7" s="83" t="s">
        <v>47</v>
      </c>
      <c r="C7" s="82">
        <v>0</v>
      </c>
      <c r="D7" s="84">
        <f>D8+D9</f>
        <v>398656.49</v>
      </c>
      <c r="E7" s="84">
        <f>E8+E9</f>
        <v>256437.37</v>
      </c>
      <c r="F7" s="82">
        <f t="shared" ref="F7:F14" si="0">C7+D7-E7</f>
        <v>142219.12</v>
      </c>
      <c r="G7" s="108">
        <v>288242.53999999998</v>
      </c>
      <c r="J7" s="95"/>
      <c r="K7" s="95"/>
    </row>
    <row r="8" spans="1:11" s="34" customFormat="1" ht="20.25" hidden="1" customHeight="1" x14ac:dyDescent="0.25">
      <c r="A8" s="38"/>
      <c r="B8" s="101" t="s">
        <v>74</v>
      </c>
      <c r="C8" s="82">
        <v>0</v>
      </c>
      <c r="D8" s="93">
        <v>374840.41</v>
      </c>
      <c r="E8" s="94">
        <v>242552.43</v>
      </c>
      <c r="F8" s="82">
        <f>C8+D8-E8</f>
        <v>132287.97999999998</v>
      </c>
      <c r="G8" s="108">
        <v>288242.53999999998</v>
      </c>
      <c r="J8" s="95"/>
      <c r="K8" s="95"/>
    </row>
    <row r="9" spans="1:11" s="34" customFormat="1" ht="25.5" hidden="1" customHeight="1" x14ac:dyDescent="0.25">
      <c r="A9" s="38"/>
      <c r="B9" s="101" t="s">
        <v>75</v>
      </c>
      <c r="C9" s="82">
        <v>0</v>
      </c>
      <c r="D9" s="93">
        <v>23816.080000000002</v>
      </c>
      <c r="E9" s="94">
        <v>13884.94</v>
      </c>
      <c r="F9" s="82">
        <f t="shared" si="0"/>
        <v>9931.1400000000012</v>
      </c>
      <c r="G9" s="109"/>
      <c r="I9" s="95"/>
      <c r="J9" s="95"/>
    </row>
    <row r="10" spans="1:11" s="34" customFormat="1" ht="20.25" customHeight="1" x14ac:dyDescent="0.25">
      <c r="A10" s="38" t="s">
        <v>76</v>
      </c>
      <c r="B10" s="81" t="s">
        <v>41</v>
      </c>
      <c r="C10" s="82">
        <v>0</v>
      </c>
      <c r="D10" s="39">
        <f>D11+D12</f>
        <v>206783.56999999998</v>
      </c>
      <c r="E10" s="39">
        <f>E11+E12</f>
        <v>135042.08000000002</v>
      </c>
      <c r="F10" s="82">
        <f t="shared" si="0"/>
        <v>71741.489999999962</v>
      </c>
      <c r="G10" s="110">
        <v>250148.71</v>
      </c>
      <c r="J10" s="95"/>
      <c r="K10" s="95"/>
    </row>
    <row r="11" spans="1:11" s="34" customFormat="1" ht="20.25" hidden="1" customHeight="1" x14ac:dyDescent="0.25">
      <c r="A11" s="38"/>
      <c r="B11" s="101" t="s">
        <v>77</v>
      </c>
      <c r="C11" s="82">
        <v>0</v>
      </c>
      <c r="D11" s="91">
        <v>198601.52</v>
      </c>
      <c r="E11" s="92">
        <v>130452.38</v>
      </c>
      <c r="F11" s="82">
        <f t="shared" si="0"/>
        <v>68149.139999999985</v>
      </c>
      <c r="G11" s="110">
        <v>250148.71</v>
      </c>
      <c r="J11" s="95"/>
      <c r="K11" s="95"/>
    </row>
    <row r="12" spans="1:11" s="34" customFormat="1" ht="27" hidden="1" customHeight="1" x14ac:dyDescent="0.25">
      <c r="A12" s="38"/>
      <c r="B12" s="101" t="s">
        <v>78</v>
      </c>
      <c r="C12" s="82">
        <v>0</v>
      </c>
      <c r="D12" s="93">
        <v>8182.05</v>
      </c>
      <c r="E12" s="94">
        <v>4589.7</v>
      </c>
      <c r="F12" s="82">
        <f t="shared" si="0"/>
        <v>3592.3500000000004</v>
      </c>
      <c r="G12" s="110"/>
    </row>
    <row r="13" spans="1:11" s="34" customFormat="1" ht="20.25" customHeight="1" x14ac:dyDescent="0.25">
      <c r="A13" s="38" t="s">
        <v>79</v>
      </c>
      <c r="B13" s="81" t="s">
        <v>4</v>
      </c>
      <c r="C13" s="82">
        <v>0</v>
      </c>
      <c r="D13" s="91">
        <v>296035.42</v>
      </c>
      <c r="E13" s="92">
        <v>193484.73</v>
      </c>
      <c r="F13" s="82">
        <f t="shared" si="0"/>
        <v>102550.68999999997</v>
      </c>
      <c r="G13" s="108">
        <v>321604.51</v>
      </c>
    </row>
    <row r="14" spans="1:11" s="34" customFormat="1" ht="20.25" customHeight="1" x14ac:dyDescent="0.25">
      <c r="A14" s="38" t="s">
        <v>80</v>
      </c>
      <c r="B14" s="81" t="s">
        <v>50</v>
      </c>
      <c r="C14" s="82">
        <v>0</v>
      </c>
      <c r="D14" s="82">
        <v>0</v>
      </c>
      <c r="E14" s="82">
        <v>0</v>
      </c>
      <c r="F14" s="82">
        <f t="shared" si="0"/>
        <v>0</v>
      </c>
      <c r="G14" s="108">
        <v>0</v>
      </c>
    </row>
    <row r="15" spans="1:11" s="34" customFormat="1" ht="23.25" customHeight="1" x14ac:dyDescent="0.25">
      <c r="A15" s="166" t="s">
        <v>81</v>
      </c>
      <c r="B15" s="166"/>
      <c r="C15" s="166"/>
      <c r="D15" s="166"/>
      <c r="E15" s="166"/>
      <c r="F15" s="166"/>
      <c r="G15" s="166"/>
    </row>
    <row r="16" spans="1:11" s="34" customFormat="1" ht="50.25" customHeight="1" x14ac:dyDescent="0.25">
      <c r="A16" s="38" t="s">
        <v>82</v>
      </c>
      <c r="B16" s="40" t="s">
        <v>83</v>
      </c>
      <c r="C16" s="41">
        <v>0</v>
      </c>
      <c r="D16" s="107">
        <v>0</v>
      </c>
      <c r="E16" s="107">
        <v>0</v>
      </c>
      <c r="F16" s="42">
        <f>C16+D16-E16</f>
        <v>0</v>
      </c>
      <c r="G16" s="42"/>
    </row>
    <row r="17" spans="1:7" s="34" customFormat="1" ht="25.05" customHeight="1" x14ac:dyDescent="0.25">
      <c r="A17" s="167" t="s">
        <v>133</v>
      </c>
      <c r="B17" s="168"/>
      <c r="C17" s="43">
        <f>C6+C10+C13+C7+C14+C16</f>
        <v>0</v>
      </c>
      <c r="D17" s="43">
        <f>D6+D10+D13+D7+D14+D16</f>
        <v>2803301.66</v>
      </c>
      <c r="E17" s="43">
        <f>E6+E10+E13+E7+E14+E16</f>
        <v>1508261.65</v>
      </c>
      <c r="F17" s="43">
        <f>F6+F10+F13+F7+F14+F16</f>
        <v>1295040.0099999998</v>
      </c>
      <c r="G17" s="44">
        <f>G14+G13+G10+G7+G6</f>
        <v>2823452.3200000003</v>
      </c>
    </row>
    <row r="19" spans="1:7" ht="32.25" customHeight="1" x14ac:dyDescent="0.25">
      <c r="A19" s="169" t="s">
        <v>84</v>
      </c>
      <c r="B19" s="169"/>
      <c r="C19" s="169"/>
      <c r="D19" s="169"/>
      <c r="E19" s="169"/>
      <c r="F19" s="169"/>
      <c r="G19" s="169"/>
    </row>
  </sheetData>
  <mergeCells count="12">
    <mergeCell ref="A5:G5"/>
    <mergeCell ref="A15:G15"/>
    <mergeCell ref="A17:B17"/>
    <mergeCell ref="A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19" workbookViewId="0">
      <selection activeCell="A19" sqref="A19:F19"/>
    </sheetView>
  </sheetViews>
  <sheetFormatPr defaultRowHeight="14.4" x14ac:dyDescent="0.3"/>
  <cols>
    <col min="1" max="1" width="6.21875" customWidth="1"/>
    <col min="2" max="2" width="45.21875" customWidth="1"/>
    <col min="3" max="3" width="11.5546875" bestFit="1" customWidth="1"/>
    <col min="4" max="5" width="11.77734375" customWidth="1"/>
  </cols>
  <sheetData>
    <row r="1" spans="1:6" ht="31.5" customHeight="1" x14ac:dyDescent="0.3">
      <c r="A1" s="188" t="s">
        <v>119</v>
      </c>
      <c r="B1" s="188"/>
      <c r="C1" s="188"/>
      <c r="D1" s="188"/>
      <c r="E1" s="188"/>
      <c r="F1" s="188"/>
    </row>
    <row r="2" spans="1:6" ht="51" customHeight="1" x14ac:dyDescent="0.3">
      <c r="A2" s="189" t="s">
        <v>139</v>
      </c>
      <c r="B2" s="189"/>
      <c r="C2" s="189"/>
      <c r="D2" s="189"/>
      <c r="E2" s="189"/>
      <c r="F2" s="189"/>
    </row>
    <row r="3" spans="1:6" ht="83.4" customHeight="1" x14ac:dyDescent="0.3">
      <c r="A3" s="187" t="s">
        <v>140</v>
      </c>
      <c r="B3" s="194"/>
      <c r="C3" s="194"/>
      <c r="D3" s="194"/>
      <c r="E3" s="194"/>
      <c r="F3" s="194"/>
    </row>
    <row r="4" spans="1:6" ht="79.5" customHeight="1" x14ac:dyDescent="0.3">
      <c r="A4" s="189" t="s">
        <v>141</v>
      </c>
      <c r="B4" s="190"/>
      <c r="C4" s="190"/>
      <c r="D4" s="190"/>
      <c r="E4" s="190"/>
      <c r="F4" s="190"/>
    </row>
    <row r="5" spans="1:6" ht="57" customHeight="1" x14ac:dyDescent="0.3">
      <c r="A5" s="189" t="s">
        <v>142</v>
      </c>
      <c r="B5" s="190"/>
      <c r="C5" s="190"/>
      <c r="D5" s="190"/>
      <c r="E5" s="190"/>
      <c r="F5" s="190"/>
    </row>
    <row r="6" spans="1:6" ht="25.5" customHeight="1" x14ac:dyDescent="0.3">
      <c r="A6" s="191" t="s">
        <v>62</v>
      </c>
      <c r="B6" s="191"/>
      <c r="C6" s="191"/>
      <c r="D6" s="191"/>
      <c r="E6" s="191"/>
      <c r="F6" s="191"/>
    </row>
    <row r="7" spans="1:6" ht="82.2" customHeight="1" x14ac:dyDescent="0.3">
      <c r="A7" s="192" t="s">
        <v>147</v>
      </c>
      <c r="B7" s="193"/>
      <c r="C7" s="193"/>
      <c r="D7" s="193"/>
      <c r="E7" s="193"/>
      <c r="F7" s="193"/>
    </row>
    <row r="8" spans="1:6" ht="57.6" customHeight="1" x14ac:dyDescent="0.3">
      <c r="A8" s="181" t="s">
        <v>97</v>
      </c>
      <c r="B8" s="181"/>
      <c r="C8" s="181"/>
      <c r="D8" s="181"/>
      <c r="E8" s="181"/>
      <c r="F8" s="181"/>
    </row>
    <row r="9" spans="1:6" ht="90" customHeight="1" x14ac:dyDescent="0.3">
      <c r="A9" s="181" t="s">
        <v>63</v>
      </c>
      <c r="B9" s="181"/>
      <c r="C9" s="181"/>
      <c r="D9" s="181"/>
      <c r="E9" s="181"/>
      <c r="F9" s="181"/>
    </row>
    <row r="10" spans="1:6" ht="60.75" customHeight="1" x14ac:dyDescent="0.3">
      <c r="A10" s="181" t="s">
        <v>148</v>
      </c>
      <c r="B10" s="181"/>
      <c r="C10" s="181"/>
      <c r="D10" s="181"/>
      <c r="E10" s="181"/>
      <c r="F10" s="181"/>
    </row>
    <row r="11" spans="1:6" ht="90" customHeight="1" x14ac:dyDescent="0.3">
      <c r="A11" s="181" t="s">
        <v>143</v>
      </c>
      <c r="B11" s="181"/>
      <c r="C11" s="181"/>
      <c r="D11" s="181"/>
      <c r="E11" s="181"/>
      <c r="F11" s="181"/>
    </row>
    <row r="12" spans="1:6" ht="90" customHeight="1" x14ac:dyDescent="0.3">
      <c r="A12" s="181" t="s">
        <v>144</v>
      </c>
      <c r="B12" s="181"/>
      <c r="C12" s="181"/>
      <c r="D12" s="181"/>
      <c r="E12" s="181"/>
      <c r="F12" s="181"/>
    </row>
    <row r="13" spans="1:6" ht="242.4" customHeight="1" x14ac:dyDescent="0.3">
      <c r="A13" s="184" t="s">
        <v>114</v>
      </c>
      <c r="B13" s="184"/>
      <c r="C13" s="184"/>
      <c r="D13" s="184"/>
      <c r="E13" s="184"/>
      <c r="F13" s="184"/>
    </row>
    <row r="14" spans="1:6" ht="236.4" customHeight="1" x14ac:dyDescent="0.3">
      <c r="A14" s="184" t="s">
        <v>145</v>
      </c>
      <c r="B14" s="184"/>
      <c r="C14" s="184"/>
      <c r="D14" s="184"/>
      <c r="E14" s="184"/>
      <c r="F14" s="184"/>
    </row>
    <row r="15" spans="1:6" s="30" customFormat="1" ht="142.80000000000001" customHeight="1" x14ac:dyDescent="0.3">
      <c r="A15" s="185" t="s">
        <v>115</v>
      </c>
      <c r="B15" s="186"/>
      <c r="C15" s="186"/>
      <c r="D15" s="186"/>
      <c r="E15" s="186"/>
      <c r="F15" s="186"/>
    </row>
    <row r="16" spans="1:6" s="31" customFormat="1" ht="106.8" customHeight="1" x14ac:dyDescent="0.3">
      <c r="A16" s="181" t="s">
        <v>149</v>
      </c>
      <c r="B16" s="181"/>
      <c r="C16" s="181"/>
      <c r="D16" s="181"/>
      <c r="E16" s="181"/>
      <c r="F16" s="181"/>
    </row>
    <row r="17" spans="1:10" x14ac:dyDescent="0.3">
      <c r="A17" s="181" t="s">
        <v>150</v>
      </c>
      <c r="B17" s="181"/>
      <c r="C17" s="181"/>
      <c r="D17" s="181"/>
      <c r="E17" s="181"/>
      <c r="F17" s="181"/>
    </row>
    <row r="18" spans="1:10" ht="108" customHeight="1" x14ac:dyDescent="0.3">
      <c r="A18" s="181" t="s">
        <v>116</v>
      </c>
      <c r="B18" s="181"/>
      <c r="C18" s="181"/>
      <c r="D18" s="181"/>
      <c r="E18" s="181"/>
      <c r="F18" s="181"/>
    </row>
    <row r="19" spans="1:10" ht="72" customHeight="1" x14ac:dyDescent="0.3">
      <c r="A19" s="187" t="s">
        <v>151</v>
      </c>
      <c r="B19" s="187"/>
      <c r="C19" s="187"/>
      <c r="D19" s="187"/>
      <c r="E19" s="187"/>
      <c r="F19" s="187"/>
    </row>
    <row r="20" spans="1:10" ht="67.5" customHeight="1" x14ac:dyDescent="0.3">
      <c r="A20" s="183" t="s">
        <v>146</v>
      </c>
      <c r="B20" s="183"/>
      <c r="C20" s="183"/>
      <c r="D20" s="183"/>
      <c r="E20" s="183"/>
      <c r="F20" s="183"/>
    </row>
    <row r="21" spans="1:10" ht="105" customHeight="1" x14ac:dyDescent="0.3">
      <c r="A21" s="181" t="s">
        <v>152</v>
      </c>
      <c r="B21" s="181"/>
      <c r="C21" s="181"/>
      <c r="D21" s="181"/>
      <c r="E21" s="181"/>
      <c r="F21" s="181"/>
    </row>
    <row r="22" spans="1:10" ht="24" customHeight="1" x14ac:dyDescent="0.3">
      <c r="A22" s="182" t="s">
        <v>117</v>
      </c>
      <c r="B22" s="182"/>
      <c r="C22" s="182"/>
      <c r="D22" s="182"/>
      <c r="E22" s="182"/>
      <c r="F22" s="182"/>
    </row>
    <row r="23" spans="1:10" x14ac:dyDescent="0.3">
      <c r="A23" s="182" t="s">
        <v>64</v>
      </c>
      <c r="B23" s="182"/>
      <c r="C23" s="85">
        <f>'Содержание ОИ МКД'!E28</f>
        <v>631205.18000000005</v>
      </c>
      <c r="D23" s="86" t="s">
        <v>65</v>
      </c>
      <c r="E23" s="69"/>
      <c r="F23" s="69"/>
    </row>
    <row r="24" spans="1:10" x14ac:dyDescent="0.3">
      <c r="A24" s="182" t="s">
        <v>66</v>
      </c>
      <c r="B24" s="182"/>
      <c r="C24" s="85">
        <f>'коммунальные услуги'!F17</f>
        <v>1295040.0099999998</v>
      </c>
      <c r="D24" s="70" t="s">
        <v>59</v>
      </c>
      <c r="E24" s="69"/>
      <c r="F24" s="69"/>
    </row>
    <row r="25" spans="1:10" s="89" customFormat="1" ht="31.5" customHeight="1" x14ac:dyDescent="0.25">
      <c r="A25" s="88" t="s">
        <v>118</v>
      </c>
      <c r="B25" s="88"/>
      <c r="C25" s="87"/>
      <c r="D25" s="87"/>
      <c r="E25" s="180" t="s">
        <v>122</v>
      </c>
      <c r="F25" s="180"/>
    </row>
    <row r="26" spans="1:10" s="89" customFormat="1" ht="31.5" customHeight="1" x14ac:dyDescent="0.25">
      <c r="A26" s="88" t="s">
        <v>123</v>
      </c>
      <c r="B26" s="88"/>
      <c r="C26" s="87"/>
      <c r="D26" s="87"/>
      <c r="E26" s="180" t="s">
        <v>124</v>
      </c>
      <c r="F26" s="180"/>
    </row>
    <row r="27" spans="1:10" s="89" customFormat="1" ht="31.5" customHeight="1" x14ac:dyDescent="0.25">
      <c r="A27" s="88" t="s">
        <v>121</v>
      </c>
      <c r="B27" s="88"/>
      <c r="C27" s="87"/>
      <c r="D27" s="87"/>
      <c r="E27" s="180" t="s">
        <v>125</v>
      </c>
      <c r="F27" s="180"/>
      <c r="G27" s="90"/>
      <c r="H27" s="90"/>
      <c r="I27" s="90"/>
      <c r="J27" s="90"/>
    </row>
    <row r="28" spans="1:10" s="89" customFormat="1" ht="31.5" customHeight="1" x14ac:dyDescent="0.25">
      <c r="A28" s="89" t="s">
        <v>126</v>
      </c>
      <c r="E28" s="179" t="s">
        <v>127</v>
      </c>
      <c r="F28" s="179"/>
    </row>
  </sheetData>
  <mergeCells count="28">
    <mergeCell ref="A8:F8"/>
    <mergeCell ref="A1:F1"/>
    <mergeCell ref="A4:F4"/>
    <mergeCell ref="A5:F5"/>
    <mergeCell ref="A6:F6"/>
    <mergeCell ref="A7:F7"/>
    <mergeCell ref="A2:F2"/>
    <mergeCell ref="A3:F3"/>
    <mergeCell ref="A20:F20"/>
    <mergeCell ref="A9:F9"/>
    <mergeCell ref="A10:F10"/>
    <mergeCell ref="A11:F11"/>
    <mergeCell ref="A12:F12"/>
    <mergeCell ref="A13:F13"/>
    <mergeCell ref="A14:F14"/>
    <mergeCell ref="A15:F15"/>
    <mergeCell ref="A16:F16"/>
    <mergeCell ref="A17:F17"/>
    <mergeCell ref="A18:F18"/>
    <mergeCell ref="A19:F19"/>
    <mergeCell ref="E28:F28"/>
    <mergeCell ref="E26:F26"/>
    <mergeCell ref="E27:F27"/>
    <mergeCell ref="A21:F21"/>
    <mergeCell ref="A22:F22"/>
    <mergeCell ref="A23:B23"/>
    <mergeCell ref="A24:B24"/>
    <mergeCell ref="E25:F25"/>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сведения о МКД</vt:lpstr>
      <vt:lpstr>кап. и тек. ремонт, общее имущ</vt:lpstr>
      <vt:lpstr>бухгалтерская ведомость</vt:lpstr>
      <vt:lpstr>Содержание ОИ МКД</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2018-06-30T11:10:50Z</dcterms:modified>
</cp:coreProperties>
</file>