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8" windowWidth="15120" windowHeight="8016" activeTab="3"/>
  </bookViews>
  <sheets>
    <sheet name="сведения о МКД" sheetId="1" r:id="rId1"/>
    <sheet name="кап. и тек. ремонт, общее имущ" sheetId="14" r:id="rId2"/>
    <sheet name="бухгалтерская ведомость" sheetId="2" state="hidden" r:id="rId3"/>
    <sheet name="Содержание ОИ МКД" sheetId="16" r:id="rId4"/>
    <sheet name="коммунальные услуги" sheetId="17" r:id="rId5"/>
    <sheet name="пояснительная записка " sheetId="19" r:id="rId6"/>
  </sheets>
  <definedNames>
    <definedName name="_xlnm.Print_Area" localSheetId="4">'коммунальные услуги'!$A$1:$G$19</definedName>
  </definedNames>
  <calcPr calcId="162913"/>
</workbook>
</file>

<file path=xl/calcChain.xml><?xml version="1.0" encoding="utf-8"?>
<calcChain xmlns="http://schemas.openxmlformats.org/spreadsheetml/2006/main">
  <c r="G17" i="17" l="1"/>
  <c r="E10" i="17" l="1"/>
  <c r="F10" i="17" s="1"/>
  <c r="D10" i="17"/>
  <c r="E7" i="17"/>
  <c r="D7" i="17"/>
  <c r="G20" i="14"/>
  <c r="E5" i="16"/>
  <c r="E6" i="16"/>
  <c r="E7" i="16"/>
  <c r="E8" i="16"/>
  <c r="E9" i="16"/>
  <c r="E10" i="16"/>
  <c r="E11" i="16"/>
  <c r="E12" i="16"/>
  <c r="E13" i="16"/>
  <c r="E14" i="16"/>
  <c r="E15" i="16"/>
  <c r="E16" i="16"/>
  <c r="E17" i="16"/>
  <c r="E18" i="16"/>
  <c r="E19" i="16"/>
  <c r="E20" i="16"/>
  <c r="E21" i="16"/>
  <c r="E22" i="16"/>
  <c r="E23" i="16"/>
  <c r="E24" i="16"/>
  <c r="E25" i="16"/>
  <c r="F8" i="17"/>
  <c r="F9" i="17"/>
  <c r="F11" i="17"/>
  <c r="F12" i="17"/>
  <c r="F13" i="17"/>
  <c r="F14" i="17"/>
  <c r="F6" i="17"/>
  <c r="F7" i="17" l="1"/>
  <c r="F16" i="17"/>
  <c r="E27" i="16"/>
  <c r="E26" i="16"/>
  <c r="D26" i="16"/>
  <c r="C26" i="16"/>
  <c r="B26" i="16"/>
  <c r="B28" i="16" s="1"/>
  <c r="D20" i="14"/>
  <c r="B20" i="14"/>
  <c r="F28" i="16" l="1"/>
  <c r="D28" i="16"/>
  <c r="C28" i="16"/>
  <c r="E28" i="16"/>
  <c r="C23" i="19" s="1"/>
  <c r="D17" i="17" l="1"/>
  <c r="C17" i="17"/>
  <c r="E17" i="17"/>
  <c r="F17" i="17"/>
  <c r="G11" i="14"/>
  <c r="C24" i="19" l="1"/>
</calcChain>
</file>

<file path=xl/sharedStrings.xml><?xml version="1.0" encoding="utf-8"?>
<sst xmlns="http://schemas.openxmlformats.org/spreadsheetml/2006/main" count="183" uniqueCount="152">
  <si>
    <t xml:space="preserve"> </t>
  </si>
  <si>
    <t>№ п/п</t>
  </si>
  <si>
    <t>Текущий ремонт</t>
  </si>
  <si>
    <t>Отопление</t>
  </si>
  <si>
    <t>Водоотведение</t>
  </si>
  <si>
    <t>Год</t>
  </si>
  <si>
    <t>Начислено средств по текущему ремонту, руб.</t>
  </si>
  <si>
    <t>Оплачено населением, руб.</t>
  </si>
  <si>
    <t xml:space="preserve">Сумма фактических затрат по текущему ремонту, руб.  </t>
  </si>
  <si>
    <t>Информация о средствах на текущий ремонт общего имущества многоквартирного дома (подъездов)</t>
  </si>
  <si>
    <t>Сумма, руб.</t>
  </si>
  <si>
    <t>да</t>
  </si>
  <si>
    <t xml:space="preserve">1.2. Год постройки:                                                                                                                  </t>
  </si>
  <si>
    <t xml:space="preserve">1.3. Количество этажей:                                                                                                                </t>
  </si>
  <si>
    <t xml:space="preserve">1.4. Количество квартир:                                                                                                             </t>
  </si>
  <si>
    <t xml:space="preserve">1.5. Количество лифтов:                                                                                                                </t>
  </si>
  <si>
    <t xml:space="preserve">1.6. Количество мусорокамер:                                                                                                    </t>
  </si>
  <si>
    <t xml:space="preserve">1.7. Наличие индивидуального теплового пункта:                                                                </t>
  </si>
  <si>
    <t xml:space="preserve">1.8. Наличие общедомового узла учета холодной воды:                                                      </t>
  </si>
  <si>
    <t xml:space="preserve">1.9. Наличие общедомового узла учета горячей воды:                                                         </t>
  </si>
  <si>
    <t xml:space="preserve">1.10. Наличие общедомового узла учета тепловой энергии на отопление:                        </t>
  </si>
  <si>
    <t xml:space="preserve">1.11. Наличие общедомового узла учета электрической энергии:                                      </t>
  </si>
  <si>
    <t xml:space="preserve">1.13. Общая площадь многоквартирного дома:                                                    </t>
  </si>
  <si>
    <t>нет</t>
  </si>
  <si>
    <t xml:space="preserve">          в том числе: жилых помещений:                                                         </t>
  </si>
  <si>
    <t xml:space="preserve">                                 нежилых помещений:                                                                </t>
  </si>
  <si>
    <t>Единица измерения</t>
  </si>
  <si>
    <t>Физ. объем</t>
  </si>
  <si>
    <r>
      <t xml:space="preserve">1.1. Адрес многоквартирного дома: </t>
    </r>
    <r>
      <rPr>
        <u/>
        <sz val="13"/>
        <color theme="1"/>
        <rFont val="Times New Roman"/>
        <family val="1"/>
        <charset val="204"/>
      </rPr>
      <t>г. Нижневартовск, улица Чапаева, дом №7</t>
    </r>
  </si>
  <si>
    <t>Наименование услуги/группы услуг</t>
  </si>
  <si>
    <t>Всего</t>
  </si>
  <si>
    <t>Cодержание и тек. ремонт общ. имущ. дома</t>
  </si>
  <si>
    <t>Уборка и очистка лестничных клеток</t>
  </si>
  <si>
    <t>Уборка и очистка земельного уч. и мусоропроводов</t>
  </si>
  <si>
    <t>Дератизация, дезинсекция подвальных помещений</t>
  </si>
  <si>
    <t>Благоустройство придомовой территории</t>
  </si>
  <si>
    <t>Сод. и техобслуживание конструктивных элементов</t>
  </si>
  <si>
    <t>Сод. и техобсл. систем хол. и гор. в., отоп. и кан</t>
  </si>
  <si>
    <t>Сод. и техобсл. систем электроснабжения</t>
  </si>
  <si>
    <t>Сод., ТО и пов. ОУУ ТЭ,Х,Г без ТП (1 узел на дом)</t>
  </si>
  <si>
    <t>Водоснабжение (холодная вода)</t>
  </si>
  <si>
    <t>Подогрев воды</t>
  </si>
  <si>
    <t>Лифт</t>
  </si>
  <si>
    <t>Мусор</t>
  </si>
  <si>
    <t>Утилизация мусора</t>
  </si>
  <si>
    <t>Холодная вода в горячей Горводоканал</t>
  </si>
  <si>
    <t>Горячая вода</t>
  </si>
  <si>
    <t>Холодная вода в горячей Теплоснабжение</t>
  </si>
  <si>
    <t>Услуги по управлению жилищным фондом</t>
  </si>
  <si>
    <t>Электроэнергия</t>
  </si>
  <si>
    <t>Итого по дому</t>
  </si>
  <si>
    <t>Сведения о многоквартирном доме</t>
  </si>
  <si>
    <t>итого:</t>
  </si>
  <si>
    <t>Главный бухгалтер</t>
  </si>
  <si>
    <t>362,5 кв.м.</t>
  </si>
  <si>
    <t xml:space="preserve">1.14. Уборочная площадь придомовой территории:                                                </t>
  </si>
  <si>
    <t>6771,0 кв.м.</t>
  </si>
  <si>
    <t>Сумма задолженности на 01.01.2016 г., руб.</t>
  </si>
  <si>
    <t>Сод., ТО и пов. УУ ТЭ, Г без ТП (1 узел на дом)</t>
  </si>
  <si>
    <t>рублей.</t>
  </si>
  <si>
    <t>12842,10 кв.м.</t>
  </si>
  <si>
    <t>13204,60кв.м.</t>
  </si>
  <si>
    <t>Начислено платы с 01.01.2016 г. по 31.12.2016 г., руб.</t>
  </si>
  <si>
    <t>Оплата поступившая с 01.01.2016 г. по 31.12.2016 г., руб.</t>
  </si>
  <si>
    <t>Сумма задолженности на 01.01.2017 г., руб.</t>
  </si>
  <si>
    <t>Уборка и сан.-гигиеническая очистка мусоропровода</t>
  </si>
  <si>
    <t>Уборка и сан.-гигиеническая очистка зем. участка</t>
  </si>
  <si>
    <t>Механизированная уборка территорий от снега</t>
  </si>
  <si>
    <t>Сод., тех. обсл. КОДПУ тепловой эн. на отопление</t>
  </si>
  <si>
    <t>Сод., тех. обсл. КОДПУ горячего водоснабжения</t>
  </si>
  <si>
    <t>Сод., тех. обсл. КОДПУ холодного водоснабжения</t>
  </si>
  <si>
    <t>Текущий ремонт констр. эл-тов, внутридомовых сист.</t>
  </si>
  <si>
    <t>Текущий ремонт подъездов</t>
  </si>
  <si>
    <t>ПК Водоснабжение</t>
  </si>
  <si>
    <t>ПК Горячая вода</t>
  </si>
  <si>
    <t xml:space="preserve">Сводная бухгалтерская ведомость с разбивкой по видам услуг за период с 01.01.2016 г. по 31.12.2016 г.
по многоквартирному дому: ул. Чапаева д. 7
</t>
  </si>
  <si>
    <t>Расходы по оплате за энергоресурсы (с учетом нежилых помещений), руб.</t>
  </si>
  <si>
    <t>Коммунальные услуги по жилым помещениям:</t>
  </si>
  <si>
    <t>1.</t>
  </si>
  <si>
    <t>2.</t>
  </si>
  <si>
    <t xml:space="preserve"> -Горячая вода</t>
  </si>
  <si>
    <t xml:space="preserve"> -ПК Горячая вода (повышающий коэффициент)</t>
  </si>
  <si>
    <t>3.</t>
  </si>
  <si>
    <t xml:space="preserve"> -водоснабжение</t>
  </si>
  <si>
    <t xml:space="preserve"> -ПК водоснабжение (повышающий коэффициент)</t>
  </si>
  <si>
    <t>4.</t>
  </si>
  <si>
    <t>5.</t>
  </si>
  <si>
    <t>Коммунальные услуги по нежилым помещениям:</t>
  </si>
  <si>
    <t>6.</t>
  </si>
  <si>
    <t>отопление, водоснабжение (холодная вода), водоотведение, горячая вода, электроэнергия:</t>
  </si>
  <si>
    <t>Примечание: расходы по оплате по каждому виду энергоресурсов жилых помещений включена сумма расходов по нежилым помещениям.</t>
  </si>
  <si>
    <t>В течение года собственникам МКД предоставлялись коммунальные услуги:</t>
  </si>
  <si>
    <t>Согласно пункту 7 статьи 156 ЖК РФ размер платы за содержание и ремонт жилого помещения в многоквартирном доме определяется решением общего собрания собственников помещений в таком доме с учётом предложений управляющей компании. Органами местного самоуправления  устанавливается плата для нанимателей жилых помещений и собственников, которые не приняли решение об установлении размера платы на их общем собрании.</t>
  </si>
  <si>
    <t>за содержание общего имущества МКД составила</t>
  </si>
  <si>
    <t>рублей,</t>
  </si>
  <si>
    <t xml:space="preserve">за коммунальные услуги  </t>
  </si>
  <si>
    <t>Информация о произведённых расчётах за ресурсы, поставляемые по заключённым договорам энергоснабжения, теплоснабжения и горячего водоснабжения, холодного водоснабжения и водоотведения отражена в финансовом отчете о предоставлении коммунальных услуг по МКД настоящего отчета.</t>
  </si>
  <si>
    <t>Отчет о выполнении условий договора управления многоквартирным домом                                             за 2017 год</t>
  </si>
  <si>
    <t>Информация о работах выполненных за счет  средств местного бюджета</t>
  </si>
  <si>
    <t>Наименование работ</t>
  </si>
  <si>
    <t>Денежные средства, полученные от использования общего имущества                                                  за  2017 г.                                           ( с НДС в руб.)</t>
  </si>
  <si>
    <t>Денежные средства, направленные по решению собственников на выполнение  работ по МКД   в 2017 г.                                                                   (с НДС в руб.)</t>
  </si>
  <si>
    <t>Остаток денежных средств, полученных от использования общего имущества  МКД                                       на 01.01.2018 г.                               (с НДС в руб.)</t>
  </si>
  <si>
    <t>От имени собственников помещений в многоквартирном доме были заключены договоры о передаче в пользование общего имущества собственников помещений в многоквартирном доме на условиях, определенных решением общего собрания, которые действовали в 2017 году :</t>
  </si>
  <si>
    <t xml:space="preserve">
- на передачу в пользование помещений в МКД;
- на размещение рекламных конструкций.
</t>
  </si>
  <si>
    <t>Сумма задолженности на 01.01.2018 г., руб.</t>
  </si>
  <si>
    <t>Жилые помещения:</t>
  </si>
  <si>
    <t>Итого</t>
  </si>
  <si>
    <t>Нежилые помещения:</t>
  </si>
  <si>
    <t>Примечание: в расходы по оплате по каждому виду энергоресурсов жилых помещений включена сумма расходов и по нежилым помещениям.</t>
  </si>
  <si>
    <t>Г.в., потребляемая на ОДН</t>
  </si>
  <si>
    <t>Х.в., потребляемая на ОДН</t>
  </si>
  <si>
    <t>Водоотведение при содержании ОИ в МКД</t>
  </si>
  <si>
    <t>Эл.-эн., потребляемая на ОДН</t>
  </si>
  <si>
    <t xml:space="preserve">С 10 августа 2017 года вступил в силу Федеральный закон Российской Федерации №258-ФЗ «О внесении изменений в статьи 154 и 156 Жилищного кодекса Российской Федерации и статью 12 Федерального закона «О несении изменений в Жилищный кодекс Российской Федерации и отдельные законодательные акты Российской Федерации». Часть 9.2. Жилищного Кодекса Российской Федерации  излагается в следующей редакции:
«Размер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определяется при наличии коллективного (общедомового) прибора учета исходя из норматива потребления соответствующего вида коммунальных ресурсов, потребляемых при использовании и содержании общего имущества в многоквартирном доме, который утверждается органами государственной власти субъектов Российской Федерации в порядке, установленном Правительством Российской Федерации, по тарифам, установленным органами государственной власти субъектов Российской Федерации,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t>
  </si>
  <si>
    <t>В соответствии со статьёй 2 Федерального закона Российской Федерации №258-ФЗ  решение общего собрания собственников помещений в многоквартирном доме не требуется в случае изменения размера платы за содержание жилого помещения при изменении размера расходов граждан и организаций в составе платы за содержание жилого помещения в многоквартирном доме на оплату холодной воды, горячей воды, электрической энергии, потребляемых при использовании и содержании общего имущества в многоквартирном доме… в связи с установлением или изменением тарифов на такие коммунальные ресурсы, установленных органами государственной власти субъектов РФ,  и установлением или изменением норматива потребления холодной воды, горячей воды, электрической энергии, потребляемых при использовании и содержании общего имущества в многоквартирном доме… .</t>
  </si>
  <si>
    <t xml:space="preserve">В составе работ по содержанию общего имущества многоквартирного дома выделены работы по механизированной уборке территории от снега. Это вызвано необходимостью планирования доходов и учёта расходов средств по этому виду работ для отчёта перед собственниками.  С целью снижения финансовой нагрузки в зимний период для собственников помещений, размер платы за механизированную уборку территории от снега рассчитан путём деления годовой стоимости работ на 12 месяцев, поэтому и плата за эту услугу предъявляется ежемесячно. Работы  выполняются из расчёта запланированных средств. </t>
  </si>
  <si>
    <t>По состоянию на 01.01.2018 года задолженность составляет:</t>
  </si>
  <si>
    <t>И. о. директора</t>
  </si>
  <si>
    <t>Т. А. Белова</t>
  </si>
  <si>
    <t>Пояснительная записка к отчёту по договору управления многоквартирным домом №7 по улице Чапаева, за 2017г.</t>
  </si>
  <si>
    <t>О.А. Фаттахова</t>
  </si>
  <si>
    <t>Заместитель директора</t>
  </si>
  <si>
    <t>М.И. Сычева</t>
  </si>
  <si>
    <t>И.о.начальника ПЭО</t>
  </si>
  <si>
    <t>Н.Ю. Кривошеева</t>
  </si>
  <si>
    <t>Сумма задолженности на 01.09.2017 г., руб.</t>
  </si>
  <si>
    <t>Начислено платы с 01.09.2017 г. по 31.12.2017 г., руб.</t>
  </si>
  <si>
    <t>Оплата поступившая с 01.09.2017 г. по 31.12.2017 г., руб.</t>
  </si>
  <si>
    <t>Финансовый отчет управляющей  организации ПАО "ЖТ №1" о представленных коммунальных услугах по многоквартирному дому по адресу: ул. Чапаева д. 7 за период с 01.09.2017 г. по 31.12.2017 г.</t>
  </si>
  <si>
    <t>Итого коммунальные услуги с 01.09.2017 г. по 31.12.2017 г.:</t>
  </si>
  <si>
    <t>Расходы по содержанию МКД с 01.09.2017 по 31.12.2017 г.  (с учетом нежилых помещений), руб.</t>
  </si>
  <si>
    <t xml:space="preserve">Сводная бухгалтерская ведомость с разбивкой по видам услуг за период с 01.09.2017 г. по 31.12.2017 г.
по многоквартирному дому: ул. Чапаева д. 7
</t>
  </si>
  <si>
    <t>Остаток  денежных средств, полученных от использования общего имущества МКД                                             на 01.09.2017 г                                                            (с НДС в руб.)</t>
  </si>
  <si>
    <t>Информация о средствах, полученных ПАО " ЖТ № 1" по заключенным от имени собственников помещений в многоквартирном доме договорам об использовании общего имущества собственников помещений в МКД       (в том числе договоров аренды общего имущества, на установку и эксплуатацию рекламных конструкций), направление расходования таких сумм за 2017 г.</t>
  </si>
  <si>
    <t xml:space="preserve">1.12. Количество проживающих по состоянию на 01.01.2018 г.:                                        </t>
  </si>
  <si>
    <t>Поверка КОДПУ</t>
  </si>
  <si>
    <t>Текущий ремонт МКД</t>
  </si>
  <si>
    <t xml:space="preserve">По договору управления многоквартирным домом (далее – МКД) в 2017 году управляющей организацией ПАО «ЖТ №1» были выполнены все виды работ (услуг) по содержанию общего имущества в МКД, установленные собственниками дома, а именно: </t>
  </si>
  <si>
    <t xml:space="preserve"> -  уборка и санитарно-гигиеническая очистка лестничных клеток;
 - уборка и санитарно-гигиеническая очистка земельного участка и контейнерных площадок; 
 -  дератизация и дезинсекция помещений;
 -  благоустройство придомовой территории;
 -  содержание и техническое обслуживание конструктивных элементов зданий;</t>
  </si>
  <si>
    <r>
      <t xml:space="preserve"> - содержание и техническое обслуживание внутридомовых систем холодного и горячего водоснабжения, отопления, канализации; 
 - содержание и техническое обслуживание внутридомовых систем электроснабжения;
</t>
    </r>
    <r>
      <rPr>
        <sz val="11"/>
        <color theme="1"/>
        <rFont val="Times New Roman"/>
        <family val="1"/>
        <charset val="204"/>
      </rPr>
      <t xml:space="preserve"> - текущий ремонт общего имущества собственников МКД;
 - техническое обслуживание коллективных общедомовых приборов учёта энергоресурсов и воды;</t>
    </r>
  </si>
  <si>
    <r>
      <t xml:space="preserve"> - механизированная уборка территорий от снега;
</t>
    </r>
    <r>
      <rPr>
        <sz val="11"/>
        <rFont val="Times New Roman"/>
        <family val="1"/>
        <charset val="204"/>
      </rPr>
      <t>- сбор и вывоз твердых коммунальных отходов;</t>
    </r>
    <r>
      <rPr>
        <sz val="11"/>
        <color rgb="FFFF0000"/>
        <rFont val="Times New Roman"/>
        <family val="1"/>
        <charset val="204"/>
      </rPr>
      <t xml:space="preserve">
</t>
    </r>
    <r>
      <rPr>
        <sz val="11"/>
        <color theme="1"/>
        <rFont val="Times New Roman"/>
        <family val="1"/>
        <charset val="204"/>
      </rPr>
      <t>- утилизация (захоронение) твердых коммунальных отходов.</t>
    </r>
  </si>
  <si>
    <t>В состав работ по содержанию общего имущества  включена услуга за поверку коллективных общедомовых приборов учёта.  Плата начисляется исходя из фактических расходов на поверку, в тот год, когда будет произведена поверка. Период, за который будет начисляться плата, рассчитывается как частное от деления фактических затрат на установленный размер платы за поверку за месяц.</t>
  </si>
  <si>
    <t>В редакции Федерального Закона от 30 марта 2016 года №73-ФЗ «О внесении изменений в статью 12 Федерального закона «О внесении изменений в Жилищный кодекс Российской Федерации и отдельные законодательные акты Российской Федерации» холодная вода, горячая вода, электрическая энергия, потребляемые при содержании общего имущества в многоквартирном доме  входят в состав платы за содержание жилого помещения.</t>
  </si>
  <si>
    <t xml:space="preserve"> Исключения составляют ....  случаи принятия на общем собрании собственников помещений в многоквартирном доме решения об определении размера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1) исходя из среднемесячного объема потребления коммунальных ресурсов, потребляемых при использовании и содержании общего имущества в многоквартирном доме,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2) исходя из объема потребления коммунальных ресурсов, определяемого по показаниям коллективного (общедомового) прибора учета, по тарифам, установленным органами государственной власти субъектов Российской Федерации».
На основании Федерального закона Российской Федерации №258-ФЗ начисление платы за коммунальные ресурсы, потребляемые при использовании и содержании общего имущества в многоквартирном доме в 2017 году производилось исходя из норматива потребления соответствующего вида коммунальных ресурсов, с последующим перерасчетом по показаниям коллективного (общедомового) прибора учета в порядке установленном Правительством Российской Федерации.</t>
  </si>
  <si>
    <r>
      <t xml:space="preserve">Доходы, полученные в 2017 году в виде платы за содержание и текущий ремонт общего имущества  многоквартирного дома, были направлены на выполнение установленного перечня работ. Работы  </t>
    </r>
    <r>
      <rPr>
        <sz val="11"/>
        <rFont val="Times New Roman"/>
        <family val="1"/>
        <charset val="204"/>
      </rPr>
      <t>выполнялись силами подрядных специализированных организаций, и  силами  публичного  акционерного общества «Жилищный трест №1».</t>
    </r>
  </si>
  <si>
    <t xml:space="preserve"> - холодное водоснабжение;
- горячее водоснабжение;
- водоотведение;
- электроснабжение;
- отопление.</t>
  </si>
  <si>
    <t>Общим собранием собственников многоквартирного дома, в форме очно - заочного голосования, было принято решение установить с 1 сентября 2017 года  перечень работ (услуг) по содержанию общего имущества в МКД, состав и периодичность работ, планово - договорную стоимость выполняемых работ и размер платы за содержание жилого помещения на 1 кв. м общей площади жилых и нежилых помещений.</t>
  </si>
  <si>
    <r>
      <t xml:space="preserve">Перечень работ по текущему ремонту общего имущества в многоквартирном доме включает:                                                 - текущий ремонт подъездов; </t>
    </r>
    <r>
      <rPr>
        <sz val="11"/>
        <color theme="0"/>
        <rFont val="Times New Roman"/>
        <family val="1"/>
        <charset val="204"/>
      </rPr>
      <t xml:space="preserve">................................................    </t>
    </r>
    <r>
      <rPr>
        <sz val="11"/>
        <rFont val="Times New Roman"/>
        <family val="1"/>
        <charset val="204"/>
      </rPr>
      <t xml:space="preserve">                                                                                                 ПАО «ЖТ №1» открыло специальный счёт в банке, на который поступают  денежные средства за текущий ремонт общего имущества МКД. Работы по текущему ремонту общего имущества в МКД проводятся  по решению собственников. Средства, недоиспользованные на текущий ремонт в течение года, остаются на  доме. </t>
    </r>
  </si>
  <si>
    <t xml:space="preserve">Средства, не использованные на текущий ремонт подъезов, находятся на специальном счёте в банке. </t>
  </si>
  <si>
    <t>С 1 сентября 2017года (с даты принятия собственниками решения о размере платы за содержание жилого помещения) ведётся учёт выполненных работ (услуг) по каждому МКД. Оплата подрядным организациям производится по актам выполненных работ, подписанным председателем Совета дома или представителями от собственников МКД.</t>
  </si>
  <si>
    <t>Вывоз и утилизация (захоронение) твердых коммунальных отходов (ТКО)  осуществлялся  ООО  "Транссервис".Электроизмерительные работы и осведетельствование лифтов ООО "Инженерный центр "Лифт". Поставщики энергоресурсов: МУП Теплоснабжение (тепловая энергия), МУП Горводоканал (водоснабжение, водоотведение), ООО НЭСКО (электроснабжение). Оплата за выполненные работы подрядным организациям  и коммунальным предприятиям за поставленные энергоресурсы  производилась  путем  ежедневного перечисления  денежных  средств, в объёме, фактически оплаченном населением.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</si>
</sst>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quot;р.&quot;_-;\-* #,##0.00&quot;р.&quot;_-;_-* &quot;-&quot;??&quot;р.&quot;_-;_-@_-"/>
    <numFmt numFmtId="43" formatCode="_-* #,##0.00_р_._-;\-* #,##0.00_р_._-;_-* &quot;-&quot;??_р_._-;_-@_-"/>
    <numFmt numFmtId="164" formatCode="#\ ##0.00"/>
    <numFmt numFmtId="165" formatCode="#,##0.0000"/>
  </numFmts>
  <fonts count="49" x14ac:knownFonts="1">
    <font>
      <sz val="11"/>
      <color theme="1"/>
      <name val="Calibri"/>
      <family val="2"/>
      <charset val="204"/>
      <scheme val="minor"/>
    </font>
    <font>
      <b/>
      <sz val="13"/>
      <color theme="1"/>
      <name val="Times New Roman"/>
      <family val="1"/>
      <charset val="204"/>
    </font>
    <font>
      <sz val="13"/>
      <color theme="1"/>
      <name val="Times New Roman"/>
      <family val="1"/>
      <charset val="204"/>
    </font>
    <font>
      <u/>
      <sz val="13"/>
      <color theme="1"/>
      <name val="Times New Roman"/>
      <family val="1"/>
      <charset val="204"/>
    </font>
    <font>
      <b/>
      <sz val="14"/>
      <color theme="1"/>
      <name val="Times New Roman"/>
      <family val="1"/>
      <charset val="204"/>
    </font>
    <font>
      <b/>
      <sz val="10"/>
      <color theme="1"/>
      <name val="Times New Roman"/>
      <family val="1"/>
      <charset val="204"/>
    </font>
    <font>
      <sz val="10"/>
      <color theme="1"/>
      <name val="Times New Roman"/>
      <family val="1"/>
      <charset val="204"/>
    </font>
    <font>
      <b/>
      <sz val="10"/>
      <color rgb="FFFF0000"/>
      <name val="Times New Roman"/>
      <family val="1"/>
      <charset val="204"/>
    </font>
    <font>
      <sz val="10"/>
      <color rgb="FFFF0000"/>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0"/>
      <color indexed="8"/>
      <name val="Arial"/>
      <family val="2"/>
      <charset val="204"/>
    </font>
    <font>
      <sz val="8"/>
      <color indexed="8"/>
      <name val="Arial"/>
      <family val="2"/>
      <charset val="204"/>
    </font>
    <font>
      <b/>
      <sz val="10"/>
      <color indexed="8"/>
      <name val="Arial"/>
      <family val="2"/>
      <charset val="204"/>
    </font>
    <font>
      <sz val="10"/>
      <name val="Arial"/>
      <family val="2"/>
      <charset val="204"/>
    </font>
    <font>
      <sz val="12"/>
      <name val="Times New Roman"/>
      <family val="1"/>
      <charset val="204"/>
    </font>
    <font>
      <b/>
      <sz val="12"/>
      <name val="Times New Roman"/>
      <family val="1"/>
      <charset val="204"/>
    </font>
    <font>
      <sz val="11"/>
      <color theme="1"/>
      <name val="Calibri"/>
      <family val="2"/>
      <charset val="204"/>
      <scheme val="minor"/>
    </font>
    <font>
      <sz val="12"/>
      <color theme="1"/>
      <name val="Times New Roman"/>
      <family val="1"/>
      <charset val="204"/>
    </font>
    <font>
      <sz val="10"/>
      <name val="Arial"/>
      <family val="2"/>
      <charset val="204"/>
    </font>
    <font>
      <sz val="14"/>
      <color theme="1"/>
      <name val="Times New Roman"/>
      <family val="1"/>
      <charset val="204"/>
    </font>
    <font>
      <sz val="9"/>
      <color theme="1"/>
      <name val="Times New Roman"/>
      <family val="1"/>
      <charset val="204"/>
    </font>
    <font>
      <sz val="10"/>
      <color rgb="FF000000"/>
      <name val="Arial"/>
      <family val="2"/>
      <charset val="204"/>
    </font>
    <font>
      <sz val="8"/>
      <color rgb="FF000000"/>
      <name val="Arial"/>
      <family val="2"/>
      <charset val="204"/>
    </font>
    <font>
      <sz val="9"/>
      <color rgb="FF000000"/>
      <name val="Times New Roman"/>
      <family val="1"/>
      <charset val="204"/>
    </font>
    <font>
      <sz val="9"/>
      <color indexed="8"/>
      <name val="Times New Roman"/>
      <family val="1"/>
      <charset val="204"/>
    </font>
    <font>
      <b/>
      <sz val="9"/>
      <color theme="1"/>
      <name val="Times New Roman"/>
      <family val="1"/>
      <charset val="204"/>
    </font>
    <font>
      <sz val="9"/>
      <name val="Times New Roman"/>
      <family val="1"/>
      <charset val="204"/>
    </font>
    <font>
      <b/>
      <sz val="9"/>
      <color indexed="8"/>
      <name val="Times New Roman"/>
      <family val="1"/>
      <charset val="204"/>
    </font>
    <font>
      <b/>
      <sz val="9"/>
      <color rgb="FF000000"/>
      <name val="Times New Roman"/>
      <family val="1"/>
      <charset val="204"/>
    </font>
    <font>
      <b/>
      <sz val="12"/>
      <color indexed="8"/>
      <name val="Times New Roman"/>
      <family val="1"/>
      <charset val="204"/>
    </font>
    <font>
      <sz val="10"/>
      <color indexed="8"/>
      <name val="Times New Roman"/>
      <family val="1"/>
      <charset val="204"/>
    </font>
    <font>
      <sz val="10"/>
      <name val="Arial Cyr"/>
      <charset val="204"/>
    </font>
    <font>
      <sz val="18"/>
      <color rgb="FFFF0000"/>
      <name val="Calibri"/>
      <family val="2"/>
      <charset val="204"/>
      <scheme val="minor"/>
    </font>
    <font>
      <b/>
      <sz val="11"/>
      <name val="Times New Roman"/>
      <family val="1"/>
      <charset val="204"/>
    </font>
    <font>
      <sz val="11"/>
      <name val="Calibri"/>
      <family val="2"/>
      <charset val="204"/>
      <scheme val="minor"/>
    </font>
    <font>
      <sz val="11"/>
      <color rgb="FFFF0000"/>
      <name val="Times New Roman"/>
      <family val="1"/>
      <charset val="204"/>
    </font>
    <font>
      <sz val="9"/>
      <color indexed="8"/>
      <name val="Arial"/>
      <family val="2"/>
      <charset val="204"/>
    </font>
    <font>
      <sz val="9"/>
      <color theme="1"/>
      <name val="Calibri"/>
      <family val="2"/>
      <charset val="204"/>
      <scheme val="minor"/>
    </font>
    <font>
      <b/>
      <sz val="9"/>
      <color indexed="8"/>
      <name val="Calibri"/>
      <family val="2"/>
      <charset val="204"/>
    </font>
    <font>
      <sz val="9"/>
      <name val="Arial"/>
      <family val="2"/>
      <charset val="204"/>
    </font>
    <font>
      <b/>
      <sz val="9"/>
      <color indexed="8"/>
      <name val="Arial"/>
      <family val="2"/>
      <charset val="204"/>
    </font>
    <font>
      <b/>
      <i/>
      <sz val="9"/>
      <color indexed="8"/>
      <name val="Arial"/>
      <family val="2"/>
      <charset val="204"/>
    </font>
    <font>
      <sz val="8"/>
      <name val="Arial"/>
      <family val="2"/>
      <charset val="204"/>
    </font>
    <font>
      <sz val="9"/>
      <color rgb="FF000000"/>
      <name val="Arial"/>
      <family val="2"/>
      <charset val="204"/>
    </font>
    <font>
      <sz val="9"/>
      <color theme="1"/>
      <name val="Arial"/>
      <family val="2"/>
      <charset val="204"/>
    </font>
    <font>
      <sz val="11"/>
      <color theme="0"/>
      <name val="Times New Roman"/>
      <family val="1"/>
      <charset val="204"/>
    </font>
    <font>
      <sz val="11"/>
      <color indexed="8"/>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51">
    <border>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medium">
        <color indexed="64"/>
      </top>
      <bottom/>
      <diagonal/>
    </border>
    <border>
      <left style="thin">
        <color rgb="FF000000"/>
      </left>
      <right/>
      <top style="medium">
        <color indexed="64"/>
      </top>
      <bottom/>
      <diagonal/>
    </border>
    <border>
      <left style="medium">
        <color indexed="64"/>
      </left>
      <right style="thin">
        <color rgb="FF000000"/>
      </right>
      <top/>
      <bottom style="thin">
        <color rgb="FF000000"/>
      </bottom>
      <diagonal/>
    </border>
    <border>
      <left style="thin">
        <color auto="1"/>
      </left>
      <right style="medium">
        <color indexed="64"/>
      </right>
      <top/>
      <bottom style="thin">
        <color auto="1"/>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auto="1"/>
      </top>
      <bottom/>
      <diagonal/>
    </border>
    <border>
      <left style="thin">
        <color rgb="FF000000"/>
      </left>
      <right style="medium">
        <color indexed="64"/>
      </right>
      <top/>
      <bottom/>
      <diagonal/>
    </border>
    <border>
      <left style="thin">
        <color rgb="FF000000"/>
      </left>
      <right style="medium">
        <color indexed="64"/>
      </right>
      <top/>
      <bottom style="thin">
        <color auto="1"/>
      </bottom>
      <diagonal/>
    </border>
    <border>
      <left style="thin">
        <color indexed="0"/>
      </left>
      <right style="thin">
        <color indexed="0"/>
      </right>
      <top style="thin">
        <color indexed="0"/>
      </top>
      <bottom/>
      <diagonal/>
    </border>
    <border>
      <left style="thin">
        <color indexed="0"/>
      </left>
      <right/>
      <top style="thin">
        <color indexed="0"/>
      </top>
      <bottom/>
      <diagonal/>
    </border>
    <border>
      <left style="thin">
        <color indexed="0"/>
      </left>
      <right style="thin">
        <color indexed="0"/>
      </right>
      <top/>
      <bottom style="thin">
        <color indexed="0"/>
      </bottom>
      <diagonal/>
    </border>
    <border>
      <left style="thin">
        <color indexed="0"/>
      </left>
      <right/>
      <top/>
      <bottom style="thin">
        <color indexed="0"/>
      </bottom>
      <diagonal/>
    </border>
    <border>
      <left style="thin">
        <color indexed="0"/>
      </left>
      <right/>
      <top style="thin">
        <color indexed="0"/>
      </top>
      <bottom style="thin">
        <color indexed="0"/>
      </bottom>
      <diagonal/>
    </border>
    <border>
      <left style="thin">
        <color indexed="0"/>
      </left>
      <right style="thin">
        <color indexed="64"/>
      </right>
      <top style="thin">
        <color indexed="64"/>
      </top>
      <bottom style="thin">
        <color indexed="0"/>
      </bottom>
      <diagonal/>
    </border>
    <border>
      <left style="thin">
        <color indexed="64"/>
      </left>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thin">
        <color indexed="64"/>
      </right>
      <top style="thin">
        <color indexed="64"/>
      </top>
      <bottom style="thin">
        <color indexed="64"/>
      </bottom>
      <diagonal/>
    </border>
    <border>
      <left style="thin">
        <color indexed="0"/>
      </left>
      <right style="thin">
        <color indexed="0"/>
      </right>
      <top style="medium">
        <color indexed="64"/>
      </top>
      <bottom/>
      <diagonal/>
    </border>
    <border>
      <left style="thin">
        <color indexed="0"/>
      </left>
      <right/>
      <top style="medium">
        <color indexed="64"/>
      </top>
      <bottom/>
      <diagonal/>
    </border>
    <border>
      <left style="thin">
        <color indexed="0"/>
      </left>
      <right style="thin">
        <color indexed="64"/>
      </right>
      <top/>
      <bottom style="thin">
        <color indexed="64"/>
      </bottom>
      <diagonal/>
    </border>
    <border>
      <left style="thin">
        <color indexed="0"/>
      </left>
      <right style="medium">
        <color indexed="64"/>
      </right>
      <top style="thin">
        <color indexed="64"/>
      </top>
      <bottom style="thin">
        <color indexed="64"/>
      </bottom>
      <diagonal/>
    </border>
  </borders>
  <cellStyleXfs count="23">
    <xf numFmtId="0" fontId="0" fillId="0" borderId="0"/>
    <xf numFmtId="0" fontId="12" fillId="0" borderId="0">
      <alignment horizontal="center" vertical="top"/>
    </xf>
    <xf numFmtId="0" fontId="13" fillId="0" borderId="0">
      <alignment horizontal="center" vertical="center"/>
    </xf>
    <xf numFmtId="0" fontId="13" fillId="0" borderId="0">
      <alignment horizontal="center" vertical="center"/>
    </xf>
    <xf numFmtId="0" fontId="13" fillId="0" borderId="0">
      <alignment horizontal="left" vertical="center"/>
    </xf>
    <xf numFmtId="0" fontId="13" fillId="0" borderId="0">
      <alignment horizontal="right" vertical="center"/>
    </xf>
    <xf numFmtId="0" fontId="14" fillId="0" borderId="0">
      <alignment horizontal="left" vertical="center"/>
    </xf>
    <xf numFmtId="0" fontId="15" fillId="0" borderId="0"/>
    <xf numFmtId="0" fontId="20" fillId="0" borderId="0"/>
    <xf numFmtId="0" fontId="18" fillId="0" borderId="0"/>
    <xf numFmtId="0" fontId="15" fillId="0" borderId="0"/>
    <xf numFmtId="43" fontId="18" fillId="0" borderId="0" applyFont="0" applyFill="0" applyBorder="0" applyAlignment="0" applyProtection="0"/>
    <xf numFmtId="0" fontId="23" fillId="0" borderId="0">
      <alignment horizontal="center" vertical="top"/>
    </xf>
    <xf numFmtId="0" fontId="24" fillId="0" borderId="0">
      <alignment horizontal="center" vertical="center"/>
    </xf>
    <xf numFmtId="0" fontId="24" fillId="0" borderId="0">
      <alignment horizontal="left" vertical="center"/>
    </xf>
    <xf numFmtId="0" fontId="24" fillId="0" borderId="0">
      <alignment horizontal="right" vertical="center"/>
    </xf>
    <xf numFmtId="0" fontId="15" fillId="0" borderId="0"/>
    <xf numFmtId="9" fontId="33" fillId="0" borderId="0" applyFont="0" applyFill="0" applyBorder="0" applyAlignment="0" applyProtection="0"/>
    <xf numFmtId="43" fontId="33" fillId="0" borderId="0" applyFont="0" applyFill="0" applyBorder="0" applyAlignment="0" applyProtection="0"/>
    <xf numFmtId="44" fontId="33" fillId="0" borderId="0" applyFont="0" applyFill="0" applyBorder="0" applyAlignment="0" applyProtection="0"/>
    <xf numFmtId="0" fontId="15" fillId="0" borderId="0"/>
    <xf numFmtId="0" fontId="15" fillId="0" borderId="0"/>
    <xf numFmtId="0" fontId="15" fillId="0" borderId="0"/>
  </cellStyleXfs>
  <cellXfs count="198">
    <xf numFmtId="0" fontId="0" fillId="0" borderId="0" xfId="0"/>
    <xf numFmtId="0" fontId="3" fillId="0" borderId="0" xfId="0" applyFont="1" applyAlignment="1"/>
    <xf numFmtId="0" fontId="2" fillId="0" borderId="0" xfId="0" applyFont="1" applyAlignment="1"/>
    <xf numFmtId="0" fontId="3" fillId="0" borderId="0" xfId="0" applyFont="1" applyAlignment="1">
      <alignment horizontal="right"/>
    </xf>
    <xf numFmtId="0" fontId="2" fillId="0" borderId="0" xfId="0" applyFont="1" applyAlignment="1">
      <alignment horizontal="right"/>
    </xf>
    <xf numFmtId="0" fontId="0" fillId="0" borderId="0" xfId="0" applyAlignment="1">
      <alignment horizontal="right"/>
    </xf>
    <xf numFmtId="0" fontId="0" fillId="0" borderId="0" xfId="0" applyBorder="1" applyAlignment="1">
      <alignment wrapText="1"/>
    </xf>
    <xf numFmtId="4" fontId="6" fillId="0" borderId="0" xfId="0" applyNumberFormat="1" applyFont="1" applyBorder="1" applyAlignment="1">
      <alignment horizontal="center" wrapText="1"/>
    </xf>
    <xf numFmtId="4" fontId="6" fillId="0" borderId="0" xfId="0" applyNumberFormat="1" applyFont="1" applyBorder="1" applyAlignment="1">
      <alignment wrapText="1"/>
    </xf>
    <xf numFmtId="4" fontId="5" fillId="0" borderId="0" xfId="0" applyNumberFormat="1" applyFont="1" applyBorder="1" applyAlignment="1">
      <alignment horizontal="center"/>
    </xf>
    <xf numFmtId="4" fontId="7" fillId="0" borderId="0" xfId="0" applyNumberFormat="1" applyFont="1" applyBorder="1" applyAlignment="1">
      <alignment horizontal="center"/>
    </xf>
    <xf numFmtId="0" fontId="6" fillId="0" borderId="0" xfId="0" applyFont="1" applyBorder="1" applyAlignment="1">
      <alignment vertical="center" wrapText="1"/>
    </xf>
    <xf numFmtId="4" fontId="6" fillId="0" borderId="0" xfId="0" applyNumberFormat="1" applyFont="1" applyBorder="1" applyAlignment="1">
      <alignment horizontal="center"/>
    </xf>
    <xf numFmtId="4" fontId="8" fillId="0" borderId="0" xfId="0" applyNumberFormat="1" applyFont="1" applyBorder="1" applyAlignment="1">
      <alignment horizontal="center"/>
    </xf>
    <xf numFmtId="0" fontId="4" fillId="0" borderId="0" xfId="0" applyFont="1" applyBorder="1" applyAlignment="1">
      <alignment horizontal="center"/>
    </xf>
    <xf numFmtId="0" fontId="0" fillId="0" borderId="0" xfId="0" applyBorder="1" applyAlignment="1"/>
    <xf numFmtId="4" fontId="6" fillId="0" borderId="0" xfId="0" applyNumberFormat="1" applyFont="1" applyBorder="1" applyAlignment="1"/>
    <xf numFmtId="0" fontId="6" fillId="0" borderId="0" xfId="0" applyFont="1" applyBorder="1" applyAlignment="1"/>
    <xf numFmtId="0" fontId="0" fillId="0" borderId="0" xfId="0" applyAlignment="1">
      <alignment wrapText="1"/>
    </xf>
    <xf numFmtId="2" fontId="2" fillId="0" borderId="0" xfId="0" applyNumberFormat="1" applyFont="1" applyAlignment="1"/>
    <xf numFmtId="0" fontId="2" fillId="0" borderId="1" xfId="0" applyFont="1" applyBorder="1" applyAlignment="1">
      <alignment vertical="center" wrapText="1"/>
    </xf>
    <xf numFmtId="0" fontId="2" fillId="0" borderId="2" xfId="0" applyFont="1" applyBorder="1" applyAlignment="1">
      <alignment vertical="center" wrapText="1"/>
    </xf>
    <xf numFmtId="0" fontId="1" fillId="0" borderId="2" xfId="0" applyFont="1" applyBorder="1" applyAlignment="1">
      <alignment horizontal="center" vertical="center" wrapText="1"/>
    </xf>
    <xf numFmtId="0" fontId="9" fillId="0" borderId="0" xfId="0" applyFont="1" applyAlignment="1">
      <alignment vertical="center" wrapText="1"/>
    </xf>
    <xf numFmtId="0" fontId="0" fillId="0" borderId="0" xfId="0"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1" fillId="0" borderId="4" xfId="0" applyFont="1" applyBorder="1" applyAlignment="1">
      <alignment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9" fillId="0" borderId="15" xfId="0" applyFont="1" applyBorder="1" applyAlignment="1">
      <alignment horizontal="center" vertical="center" wrapText="1"/>
    </xf>
    <xf numFmtId="0" fontId="13" fillId="0" borderId="5" xfId="3" quotePrefix="1" applyBorder="1" applyAlignment="1">
      <alignment horizontal="center" vertical="center" wrapText="1"/>
    </xf>
    <xf numFmtId="0" fontId="13" fillId="0" borderId="5" xfId="4" quotePrefix="1" applyBorder="1" applyAlignment="1">
      <alignment horizontal="left" vertical="center" wrapText="1"/>
    </xf>
    <xf numFmtId="164" fontId="13" fillId="0" borderId="5" xfId="5" applyNumberFormat="1" applyBorder="1" applyAlignment="1">
      <alignment horizontal="right" vertical="center" wrapText="1"/>
    </xf>
    <xf numFmtId="0" fontId="12" fillId="0" borderId="0" xfId="1" applyAlignment="1">
      <alignment vertical="top" wrapText="1"/>
    </xf>
    <xf numFmtId="0" fontId="13" fillId="0" borderId="5" xfId="2" quotePrefix="1" applyBorder="1" applyAlignment="1">
      <alignment horizontal="center" vertical="center" wrapText="1"/>
    </xf>
    <xf numFmtId="0" fontId="14" fillId="0" borderId="5" xfId="6" quotePrefix="1" applyBorder="1" applyAlignment="1">
      <alignment horizontal="left" vertical="center" wrapText="1"/>
    </xf>
    <xf numFmtId="0" fontId="22" fillId="0" borderId="0" xfId="0" applyFont="1" applyBorder="1" applyAlignment="1">
      <alignment vertical="center"/>
    </xf>
    <xf numFmtId="0" fontId="9" fillId="0" borderId="0" xfId="0" applyFont="1" applyBorder="1" applyAlignment="1"/>
    <xf numFmtId="0" fontId="22" fillId="0" borderId="0" xfId="0" applyFont="1" applyBorder="1" applyAlignment="1"/>
    <xf numFmtId="0" fontId="22" fillId="0" borderId="5" xfId="0" applyFont="1" applyBorder="1" applyAlignment="1">
      <alignment horizontal="center" vertical="center" wrapText="1"/>
    </xf>
    <xf numFmtId="0" fontId="25" fillId="0" borderId="5" xfId="13" quotePrefix="1" applyFont="1" applyBorder="1" applyAlignment="1">
      <alignment horizontal="center" vertical="center" wrapText="1"/>
    </xf>
    <xf numFmtId="3" fontId="26" fillId="0" borderId="5" xfId="0" applyNumberFormat="1" applyFont="1" applyBorder="1" applyAlignment="1">
      <alignment horizontal="center" vertical="center" wrapText="1"/>
    </xf>
    <xf numFmtId="0" fontId="22" fillId="0" borderId="5" xfId="0" applyFont="1" applyBorder="1" applyAlignment="1">
      <alignment vertical="center"/>
    </xf>
    <xf numFmtId="164" fontId="25" fillId="0" borderId="5" xfId="15" applyNumberFormat="1" applyFont="1" applyBorder="1" applyAlignment="1">
      <alignment horizontal="right" vertical="center" wrapText="1"/>
    </xf>
    <xf numFmtId="4" fontId="22" fillId="0" borderId="5" xfId="0" applyNumberFormat="1" applyFont="1" applyBorder="1" applyAlignment="1">
      <alignment vertical="center"/>
    </xf>
    <xf numFmtId="0" fontId="26" fillId="0" borderId="5" xfId="0" applyFont="1" applyBorder="1" applyAlignment="1">
      <alignment vertical="center" wrapText="1"/>
    </xf>
    <xf numFmtId="43" fontId="26" fillId="0" borderId="5" xfId="11" applyFont="1" applyBorder="1" applyAlignment="1">
      <alignment vertical="center" wrapText="1"/>
    </xf>
    <xf numFmtId="43" fontId="26" fillId="0" borderId="5" xfId="11" applyFont="1" applyBorder="1" applyAlignment="1">
      <alignment horizontal="right" vertical="center"/>
    </xf>
    <xf numFmtId="164" fontId="30" fillId="0" borderId="5" xfId="15" applyNumberFormat="1" applyFont="1" applyBorder="1" applyAlignment="1">
      <alignment horizontal="right" vertical="center" wrapText="1"/>
    </xf>
    <xf numFmtId="4" fontId="29" fillId="0" borderId="5" xfId="0" applyNumberFormat="1" applyFont="1" applyBorder="1" applyAlignment="1">
      <alignment horizontal="right" vertical="center"/>
    </xf>
    <xf numFmtId="0" fontId="9" fillId="0" borderId="0" xfId="0" applyFont="1" applyBorder="1" applyAlignment="1">
      <alignment vertical="center"/>
    </xf>
    <xf numFmtId="0" fontId="32" fillId="0" borderId="0" xfId="0" applyFont="1" applyBorder="1" applyAlignment="1"/>
    <xf numFmtId="0" fontId="32" fillId="0" borderId="0" xfId="0" applyFont="1" applyBorder="1" applyAlignment="1">
      <alignment vertical="center" wrapText="1"/>
    </xf>
    <xf numFmtId="4" fontId="32" fillId="0" borderId="0" xfId="0" applyNumberFormat="1" applyFont="1" applyBorder="1" applyAlignment="1"/>
    <xf numFmtId="0" fontId="0" fillId="0" borderId="0" xfId="0" applyAlignment="1">
      <alignment horizontal="justify"/>
    </xf>
    <xf numFmtId="0" fontId="0" fillId="0" borderId="0" xfId="0" applyAlignment="1">
      <alignment horizontal="justify" vertical="center"/>
    </xf>
    <xf numFmtId="164" fontId="22" fillId="0" borderId="0" xfId="0" applyNumberFormat="1" applyFont="1" applyBorder="1" applyAlignment="1">
      <alignment wrapText="1"/>
    </xf>
    <xf numFmtId="0" fontId="9"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Border="1" applyAlignment="1">
      <alignment horizontal="center" vertical="center"/>
    </xf>
    <xf numFmtId="0" fontId="19" fillId="0" borderId="17" xfId="0" applyFont="1" applyBorder="1" applyAlignment="1">
      <alignment horizontal="center" vertical="center" wrapText="1"/>
    </xf>
    <xf numFmtId="0" fontId="19" fillId="0" borderId="23" xfId="0" applyFont="1" applyBorder="1" applyAlignment="1">
      <alignment horizontal="center" vertical="center" wrapText="1"/>
    </xf>
    <xf numFmtId="4" fontId="6" fillId="0" borderId="0" xfId="0" applyNumberFormat="1" applyFont="1" applyBorder="1" applyAlignment="1">
      <alignment vertical="center" wrapText="1"/>
    </xf>
    <xf numFmtId="0" fontId="36" fillId="0" borderId="0" xfId="0" applyFont="1"/>
    <xf numFmtId="165" fontId="8" fillId="0" borderId="0" xfId="0" applyNumberFormat="1" applyFont="1" applyBorder="1" applyAlignment="1"/>
    <xf numFmtId="0" fontId="40" fillId="0" borderId="32" xfId="0" applyFont="1" applyBorder="1" applyAlignment="1">
      <alignment horizontal="left" wrapText="1"/>
    </xf>
    <xf numFmtId="0" fontId="38" fillId="2" borderId="26" xfId="0" applyNumberFormat="1" applyFont="1" applyFill="1" applyBorder="1" applyAlignment="1" applyProtection="1">
      <alignment horizontal="center" vertical="center" wrapText="1"/>
    </xf>
    <xf numFmtId="0" fontId="39" fillId="0" borderId="9" xfId="0" applyFont="1" applyBorder="1" applyAlignment="1"/>
    <xf numFmtId="4" fontId="38" fillId="2" borderId="34" xfId="0" applyNumberFormat="1" applyFont="1" applyFill="1" applyBorder="1" applyAlignment="1" applyProtection="1">
      <alignment horizontal="left" vertical="center" wrapText="1"/>
    </xf>
    <xf numFmtId="4" fontId="38" fillId="2" borderId="29" xfId="0" applyNumberFormat="1" applyFont="1" applyFill="1" applyBorder="1" applyAlignment="1" applyProtection="1">
      <alignment horizontal="right" vertical="center" wrapText="1"/>
    </xf>
    <xf numFmtId="4" fontId="41" fillId="0" borderId="10" xfId="14" quotePrefix="1" applyNumberFormat="1" applyFont="1" applyBorder="1" applyAlignment="1">
      <alignment horizontal="left" vertical="center" wrapText="1"/>
    </xf>
    <xf numFmtId="4" fontId="42" fillId="0" borderId="10" xfId="6" quotePrefix="1" applyNumberFormat="1" applyFont="1" applyFill="1" applyBorder="1" applyAlignment="1">
      <alignment vertical="center" wrapText="1"/>
    </xf>
    <xf numFmtId="4" fontId="42" fillId="0" borderId="28" xfId="5" applyNumberFormat="1" applyFont="1" applyFill="1" applyBorder="1" applyAlignment="1">
      <alignment horizontal="right" vertical="center" wrapText="1"/>
    </xf>
    <xf numFmtId="4" fontId="42" fillId="0" borderId="10" xfId="6" applyNumberFormat="1" applyFont="1" applyFill="1" applyBorder="1" applyAlignment="1">
      <alignment vertical="center" wrapText="1"/>
    </xf>
    <xf numFmtId="4" fontId="38" fillId="0" borderId="28" xfId="5" applyNumberFormat="1" applyFont="1" applyFill="1" applyBorder="1" applyAlignment="1">
      <alignment horizontal="right" vertical="center" wrapText="1"/>
    </xf>
    <xf numFmtId="4" fontId="43" fillId="0" borderId="23" xfId="6" quotePrefix="1" applyNumberFormat="1" applyFont="1" applyFill="1" applyBorder="1" applyAlignment="1">
      <alignment vertical="center" wrapText="1"/>
    </xf>
    <xf numFmtId="4" fontId="43" fillId="0" borderId="24" xfId="5" applyNumberFormat="1" applyFont="1" applyFill="1" applyBorder="1" applyAlignment="1">
      <alignment horizontal="right" vertical="center" wrapText="1"/>
    </xf>
    <xf numFmtId="4" fontId="42" fillId="0" borderId="25" xfId="5" applyNumberFormat="1" applyFont="1" applyFill="1" applyBorder="1" applyAlignment="1">
      <alignment horizontal="right" vertical="center" wrapText="1"/>
    </xf>
    <xf numFmtId="0" fontId="28" fillId="0" borderId="5" xfId="0" applyFont="1" applyBorder="1" applyAlignment="1">
      <alignment vertical="center"/>
    </xf>
    <xf numFmtId="0" fontId="28" fillId="0" borderId="5" xfId="14" quotePrefix="1" applyFont="1" applyBorder="1" applyAlignment="1">
      <alignment horizontal="left" vertical="center" wrapText="1"/>
    </xf>
    <xf numFmtId="4" fontId="44" fillId="2" borderId="29" xfId="0" applyNumberFormat="1" applyFont="1" applyFill="1" applyBorder="1" applyAlignment="1" applyProtection="1">
      <alignment horizontal="right" vertical="center" wrapText="1"/>
    </xf>
    <xf numFmtId="0" fontId="28" fillId="0" borderId="0" xfId="0" applyFont="1" applyBorder="1" applyAlignment="1"/>
    <xf numFmtId="0" fontId="11" fillId="0" borderId="0" xfId="0" applyFont="1" applyAlignment="1">
      <alignment horizontal="justify" vertical="center" wrapText="1"/>
    </xf>
    <xf numFmtId="0" fontId="11" fillId="0" borderId="0" xfId="0" applyFont="1" applyAlignment="1">
      <alignment horizontal="left" wrapText="1"/>
    </xf>
    <xf numFmtId="0" fontId="9" fillId="0" borderId="0" xfId="0" applyFont="1"/>
    <xf numFmtId="0" fontId="11" fillId="0" borderId="0" xfId="0" applyFont="1" applyAlignment="1">
      <alignment horizontal="left"/>
    </xf>
    <xf numFmtId="0" fontId="0" fillId="0" borderId="0" xfId="0" applyAlignment="1">
      <alignment horizontal="left"/>
    </xf>
    <xf numFmtId="0" fontId="9" fillId="0" borderId="0" xfId="0" applyFont="1" applyAlignment="1">
      <alignment horizontal="left"/>
    </xf>
    <xf numFmtId="0" fontId="37" fillId="0" borderId="0" xfId="0" applyFont="1" applyFill="1" applyAlignment="1">
      <alignment horizontal="left" wrapText="1"/>
    </xf>
    <xf numFmtId="0" fontId="34" fillId="0" borderId="0" xfId="0" applyFont="1" applyFill="1" applyAlignment="1">
      <alignment horizontal="left" wrapText="1"/>
    </xf>
    <xf numFmtId="4" fontId="11" fillId="0" borderId="0" xfId="0" applyNumberFormat="1" applyFont="1" applyAlignment="1">
      <alignment vertical="center" wrapText="1"/>
    </xf>
    <xf numFmtId="0" fontId="11" fillId="0" borderId="0" xfId="0" applyFont="1" applyAlignment="1">
      <alignment vertical="center" wrapText="1"/>
    </xf>
    <xf numFmtId="164" fontId="45" fillId="0" borderId="42" xfId="15" applyNumberFormat="1" applyFont="1" applyBorder="1" applyAlignment="1">
      <alignment horizontal="right" vertical="center" wrapText="1"/>
    </xf>
    <xf numFmtId="164" fontId="45" fillId="0" borderId="43" xfId="15" applyNumberFormat="1" applyFont="1" applyBorder="1" applyAlignment="1">
      <alignment horizontal="right" vertical="center" wrapText="1"/>
    </xf>
    <xf numFmtId="164" fontId="45" fillId="0" borderId="44" xfId="15" applyNumberFormat="1" applyFont="1" applyBorder="1" applyAlignment="1">
      <alignment horizontal="right" vertical="center" wrapText="1"/>
    </xf>
    <xf numFmtId="0" fontId="9" fillId="0" borderId="0" xfId="0" applyFont="1" applyBorder="1" applyAlignment="1">
      <alignment vertical="center" wrapText="1"/>
    </xf>
    <xf numFmtId="164" fontId="45" fillId="0" borderId="0" xfId="15" applyNumberFormat="1" applyFont="1" applyBorder="1" applyAlignment="1">
      <alignment horizontal="right" vertical="center" wrapText="1"/>
    </xf>
    <xf numFmtId="164" fontId="45" fillId="0" borderId="45" xfId="15" applyNumberFormat="1" applyFont="1" applyBorder="1" applyAlignment="1">
      <alignment horizontal="right" vertical="center" wrapText="1"/>
    </xf>
    <xf numFmtId="4" fontId="38" fillId="2" borderId="34" xfId="0" quotePrefix="1" applyNumberFormat="1" applyFont="1" applyFill="1" applyBorder="1" applyAlignment="1" applyProtection="1">
      <alignment horizontal="left" vertical="center" wrapText="1"/>
    </xf>
    <xf numFmtId="164" fontId="45" fillId="0" borderId="46" xfId="15" applyNumberFormat="1" applyFont="1" applyBorder="1" applyAlignment="1">
      <alignment horizontal="right" vertical="center" wrapText="1"/>
    </xf>
    <xf numFmtId="164" fontId="45" fillId="0" borderId="40" xfId="15" applyNumberFormat="1" applyFont="1" applyBorder="1" applyAlignment="1">
      <alignment horizontal="right" vertical="center" wrapText="1"/>
    </xf>
    <xf numFmtId="0" fontId="28" fillId="0" borderId="5" xfId="14" applyFont="1" applyBorder="1" applyAlignment="1">
      <alignment horizontal="left" vertical="center" wrapText="1"/>
    </xf>
    <xf numFmtId="4" fontId="38" fillId="0" borderId="9" xfId="5" applyNumberFormat="1" applyFont="1" applyFill="1" applyBorder="1" applyAlignment="1">
      <alignment horizontal="right" vertical="center" wrapText="1"/>
    </xf>
    <xf numFmtId="4" fontId="46" fillId="0" borderId="9" xfId="0" applyNumberFormat="1" applyFont="1" applyFill="1" applyBorder="1"/>
    <xf numFmtId="43" fontId="26" fillId="0" borderId="5" xfId="11" applyFont="1" applyFill="1" applyBorder="1" applyAlignment="1">
      <alignment horizontal="right" vertical="center"/>
    </xf>
    <xf numFmtId="4" fontId="28" fillId="0" borderId="5" xfId="0" applyNumberFormat="1" applyFont="1" applyFill="1" applyBorder="1" applyAlignment="1">
      <alignment horizontal="right" vertical="center"/>
    </xf>
    <xf numFmtId="4" fontId="29" fillId="0" borderId="5" xfId="0" applyNumberFormat="1" applyFont="1" applyFill="1" applyBorder="1" applyAlignment="1">
      <alignment horizontal="right" vertical="center"/>
    </xf>
    <xf numFmtId="4" fontId="26" fillId="0" borderId="5" xfId="0" applyNumberFormat="1" applyFont="1" applyFill="1" applyBorder="1" applyAlignment="1">
      <alignment horizontal="right" vertical="center"/>
    </xf>
    <xf numFmtId="0" fontId="38" fillId="2" borderId="27" xfId="0" applyNumberFormat="1" applyFont="1" applyFill="1" applyBorder="1" applyAlignment="1" applyProtection="1">
      <alignment horizontal="center" vertical="center" wrapText="1"/>
    </xf>
    <xf numFmtId="4" fontId="38" fillId="0" borderId="35" xfId="5" applyNumberFormat="1" applyFont="1" applyFill="1" applyBorder="1" applyAlignment="1">
      <alignment horizontal="right" vertical="center" wrapText="1"/>
    </xf>
    <xf numFmtId="164" fontId="45" fillId="0" borderId="49" xfId="15" applyNumberFormat="1" applyFont="1" applyBorder="1" applyAlignment="1">
      <alignment horizontal="right" vertical="center" wrapText="1"/>
    </xf>
    <xf numFmtId="164" fontId="45" fillId="0" borderId="50" xfId="15" applyNumberFormat="1" applyFont="1" applyBorder="1" applyAlignment="1">
      <alignment horizontal="right" vertical="center" wrapText="1"/>
    </xf>
    <xf numFmtId="0" fontId="2" fillId="3" borderId="0" xfId="0" applyFont="1" applyFill="1" applyAlignment="1">
      <alignment horizontal="right"/>
    </xf>
    <xf numFmtId="0" fontId="2" fillId="0" borderId="0" xfId="0" applyFont="1" applyAlignment="1">
      <alignment horizontal="left"/>
    </xf>
    <xf numFmtId="0" fontId="2" fillId="0" borderId="0" xfId="0" applyFont="1" applyAlignment="1"/>
    <xf numFmtId="0" fontId="21" fillId="0" borderId="0" xfId="0" applyFont="1" applyAlignment="1">
      <alignment horizontal="center" wrapText="1"/>
    </xf>
    <xf numFmtId="0" fontId="1" fillId="0" borderId="0" xfId="0" applyFont="1" applyAlignment="1">
      <alignment horizontal="center" wrapText="1"/>
    </xf>
    <xf numFmtId="0" fontId="0" fillId="0" borderId="0" xfId="0" applyAlignment="1">
      <alignment horizontal="center" wrapText="1"/>
    </xf>
    <xf numFmtId="0" fontId="9" fillId="0" borderId="5" xfId="0" applyFont="1" applyBorder="1" applyAlignment="1">
      <alignment horizontal="left" vertical="center" wrapText="1"/>
    </xf>
    <xf numFmtId="4" fontId="11" fillId="0" borderId="5" xfId="0" applyNumberFormat="1" applyFont="1" applyBorder="1" applyAlignment="1">
      <alignment horizontal="center" vertical="center" wrapText="1"/>
    </xf>
    <xf numFmtId="4" fontId="19" fillId="0" borderId="24" xfId="0" applyNumberFormat="1" applyFont="1" applyBorder="1" applyAlignment="1">
      <alignment horizontal="center" vertical="center" wrapText="1"/>
    </xf>
    <xf numFmtId="4" fontId="19" fillId="0" borderId="24" xfId="0" applyNumberFormat="1" applyFont="1" applyFill="1" applyBorder="1" applyAlignment="1">
      <alignment horizontal="center" vertical="center" wrapText="1"/>
    </xf>
    <xf numFmtId="4" fontId="19" fillId="0" borderId="25" xfId="0" applyNumberFormat="1" applyFont="1" applyFill="1" applyBorder="1" applyAlignment="1">
      <alignment horizontal="center" vertical="center" wrapText="1"/>
    </xf>
    <xf numFmtId="4" fontId="9" fillId="0" borderId="13" xfId="0" applyNumberFormat="1" applyFont="1" applyFill="1" applyBorder="1" applyAlignment="1">
      <alignment horizontal="center" vertical="center" wrapText="1"/>
    </xf>
    <xf numFmtId="4" fontId="9" fillId="0" borderId="14" xfId="0" applyNumberFormat="1" applyFont="1" applyFill="1" applyBorder="1" applyAlignment="1">
      <alignment horizontal="center" vertical="center" wrapText="1"/>
    </xf>
    <xf numFmtId="4" fontId="9" fillId="0" borderId="13" xfId="0" applyNumberFormat="1" applyFont="1" applyBorder="1" applyAlignment="1">
      <alignment horizontal="center" vertical="center" wrapText="1"/>
    </xf>
    <xf numFmtId="4" fontId="9" fillId="0" borderId="14" xfId="0" applyNumberFormat="1" applyFont="1" applyBorder="1" applyAlignment="1">
      <alignment horizontal="center" vertical="center" wrapText="1"/>
    </xf>
    <xf numFmtId="0" fontId="10" fillId="0" borderId="0" xfId="0" applyFont="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2" xfId="0" applyFont="1" applyBorder="1" applyAlignment="1">
      <alignment horizontal="center" vertical="center" wrapText="1"/>
    </xf>
    <xf numFmtId="0" fontId="35" fillId="0" borderId="0" xfId="0" applyFont="1" applyBorder="1" applyAlignment="1">
      <alignment horizontal="center" vertical="center" wrapText="1"/>
    </xf>
    <xf numFmtId="4" fontId="9" fillId="0" borderId="16" xfId="0" applyNumberFormat="1" applyFont="1" applyBorder="1" applyAlignment="1">
      <alignment horizontal="center" vertical="center" wrapText="1"/>
    </xf>
    <xf numFmtId="4" fontId="9" fillId="0" borderId="11" xfId="0" applyNumberFormat="1" applyFont="1" applyBorder="1" applyAlignment="1">
      <alignment horizontal="center" vertical="center" wrapText="1"/>
    </xf>
    <xf numFmtId="4" fontId="9" fillId="0" borderId="12" xfId="0" applyNumberFormat="1" applyFont="1" applyBorder="1" applyAlignment="1">
      <alignment horizontal="center" vertical="center" wrapText="1"/>
    </xf>
    <xf numFmtId="4" fontId="9" fillId="0" borderId="16" xfId="0" applyNumberFormat="1" applyFont="1" applyFill="1" applyBorder="1" applyAlignment="1">
      <alignment horizontal="center" vertical="center" wrapText="1"/>
    </xf>
    <xf numFmtId="4" fontId="9" fillId="0" borderId="4" xfId="0" applyNumberFormat="1" applyFont="1" applyFill="1" applyBorder="1" applyAlignment="1">
      <alignment horizontal="center" vertical="center" wrapText="1"/>
    </xf>
    <xf numFmtId="0" fontId="17" fillId="0" borderId="7" xfId="0" applyFont="1" applyFill="1" applyBorder="1" applyAlignment="1">
      <alignment horizontal="center" vertical="center" wrapText="1"/>
    </xf>
    <xf numFmtId="0" fontId="11" fillId="0" borderId="0" xfId="0" applyFont="1" applyFill="1" applyAlignment="1">
      <alignment horizontal="left" vertical="top" wrapText="1"/>
    </xf>
    <xf numFmtId="0" fontId="11" fillId="0" borderId="0" xfId="0" applyFont="1" applyFill="1" applyAlignment="1">
      <alignment horizontal="left" vertical="center" wrapText="1"/>
    </xf>
    <xf numFmtId="0" fontId="11" fillId="0" borderId="5" xfId="0" applyFont="1" applyBorder="1" applyAlignment="1">
      <alignment horizontal="center" vertical="top" wrapText="1"/>
    </xf>
    <xf numFmtId="9" fontId="16" fillId="0" borderId="5" xfId="0" applyNumberFormat="1" applyFont="1" applyFill="1" applyBorder="1" applyAlignment="1">
      <alignment horizontal="center" vertical="top" wrapText="1"/>
    </xf>
    <xf numFmtId="0" fontId="16" fillId="0" borderId="5" xfId="0" applyFont="1" applyFill="1" applyBorder="1" applyAlignment="1">
      <alignment horizontal="center" vertical="top" wrapText="1"/>
    </xf>
    <xf numFmtId="0" fontId="10" fillId="0" borderId="0" xfId="0" applyFont="1" applyBorder="1" applyAlignment="1">
      <alignment horizontal="center" vertical="center" wrapText="1"/>
    </xf>
    <xf numFmtId="0" fontId="11" fillId="0" borderId="5" xfId="0" applyFont="1" applyBorder="1" applyAlignment="1">
      <alignment horizontal="center" vertical="center" wrapText="1"/>
    </xf>
    <xf numFmtId="0" fontId="36" fillId="0" borderId="5" xfId="0" applyFont="1" applyBorder="1"/>
    <xf numFmtId="0" fontId="9" fillId="0" borderId="5" xfId="0" applyFont="1" applyBorder="1" applyAlignment="1">
      <alignment horizontal="center" vertical="center" wrapText="1"/>
    </xf>
    <xf numFmtId="0" fontId="13" fillId="0" borderId="5" xfId="2" quotePrefix="1" applyBorder="1" applyAlignment="1">
      <alignment horizontal="center" vertical="center" wrapText="1"/>
    </xf>
    <xf numFmtId="0" fontId="0" fillId="0" borderId="5" xfId="0" applyBorder="1" applyAlignment="1">
      <alignment horizontal="center" wrapText="1"/>
    </xf>
    <xf numFmtId="0" fontId="12" fillId="0" borderId="7" xfId="1" quotePrefix="1" applyBorder="1" applyAlignment="1">
      <alignment horizontal="center" vertical="top" wrapText="1"/>
    </xf>
    <xf numFmtId="4" fontId="38" fillId="0" borderId="22" xfId="0" applyNumberFormat="1" applyFont="1" applyFill="1" applyBorder="1" applyAlignment="1">
      <alignment horizontal="center" vertical="center" wrapText="1"/>
    </xf>
    <xf numFmtId="0" fontId="39" fillId="0" borderId="33" xfId="0" applyFont="1" applyBorder="1" applyAlignment="1">
      <alignment horizontal="center" vertical="center" wrapText="1"/>
    </xf>
    <xf numFmtId="4" fontId="31" fillId="0" borderId="0" xfId="0" applyNumberFormat="1" applyFont="1" applyBorder="1" applyAlignment="1">
      <alignment horizontal="left" wrapText="1"/>
    </xf>
    <xf numFmtId="0" fontId="12" fillId="0" borderId="0" xfId="1" quotePrefix="1" applyBorder="1" applyAlignment="1">
      <alignment horizontal="center" wrapText="1"/>
    </xf>
    <xf numFmtId="0" fontId="0" fillId="0" borderId="0" xfId="0" applyAlignment="1">
      <alignment wrapText="1"/>
    </xf>
    <xf numFmtId="0" fontId="38" fillId="2" borderId="30" xfId="0" applyNumberFormat="1" applyFont="1" applyFill="1" applyBorder="1" applyAlignment="1" applyProtection="1">
      <alignment horizontal="center" vertical="center" wrapText="1"/>
    </xf>
    <xf numFmtId="0" fontId="38" fillId="2" borderId="32" xfId="0" applyNumberFormat="1" applyFont="1" applyFill="1" applyBorder="1" applyAlignment="1" applyProtection="1">
      <alignment horizontal="center" vertical="center" wrapText="1"/>
    </xf>
    <xf numFmtId="0" fontId="45" fillId="0" borderId="47" xfId="13" quotePrefix="1" applyFont="1" applyBorder="1" applyAlignment="1">
      <alignment horizontal="center" vertical="center" wrapText="1"/>
    </xf>
    <xf numFmtId="0" fontId="45" fillId="0" borderId="40" xfId="13" quotePrefix="1" applyFont="1" applyBorder="1" applyAlignment="1">
      <alignment horizontal="center" vertical="center" wrapText="1"/>
    </xf>
    <xf numFmtId="0" fontId="45" fillId="0" borderId="48" xfId="13" quotePrefix="1" applyFont="1" applyBorder="1" applyAlignment="1">
      <alignment horizontal="center" vertical="center" wrapText="1"/>
    </xf>
    <xf numFmtId="0" fontId="45" fillId="0" borderId="41" xfId="13" quotePrefix="1" applyFont="1" applyBorder="1" applyAlignment="1">
      <alignment horizontal="center" vertical="center" wrapText="1"/>
    </xf>
    <xf numFmtId="0" fontId="38" fillId="2" borderId="31" xfId="0" applyNumberFormat="1" applyFont="1" applyFill="1" applyBorder="1" applyAlignment="1" applyProtection="1">
      <alignment horizontal="center" vertical="center" wrapText="1"/>
    </xf>
    <xf numFmtId="0" fontId="38" fillId="2" borderId="27" xfId="0" applyNumberFormat="1" applyFont="1" applyFill="1" applyBorder="1" applyAlignment="1" applyProtection="1">
      <alignment horizontal="center" vertical="center" wrapText="1"/>
    </xf>
    <xf numFmtId="4" fontId="38" fillId="0" borderId="35" xfId="5" applyNumberFormat="1" applyFont="1" applyFill="1" applyBorder="1" applyAlignment="1">
      <alignment horizontal="right" vertical="center" wrapText="1"/>
    </xf>
    <xf numFmtId="4" fontId="38" fillId="0" borderId="36" xfId="5" applyNumberFormat="1" applyFont="1" applyFill="1" applyBorder="1" applyAlignment="1">
      <alignment horizontal="right" vertical="center" wrapText="1"/>
    </xf>
    <xf numFmtId="4" fontId="38" fillId="0" borderId="37" xfId="5" applyNumberFormat="1" applyFont="1" applyFill="1" applyBorder="1" applyAlignment="1">
      <alignment horizontal="right" vertical="center" wrapText="1"/>
    </xf>
    <xf numFmtId="0" fontId="27" fillId="0" borderId="5" xfId="0" applyFont="1" applyBorder="1" applyAlignment="1">
      <alignment horizontal="left" wrapText="1"/>
    </xf>
    <xf numFmtId="0" fontId="27" fillId="0" borderId="5" xfId="0" applyFont="1" applyBorder="1" applyAlignment="1">
      <alignment horizontal="left" vertical="center" wrapText="1"/>
    </xf>
    <xf numFmtId="0" fontId="30" fillId="0" borderId="6" xfId="14" applyFont="1" applyBorder="1" applyAlignment="1">
      <alignment horizontal="left" vertical="center" wrapText="1"/>
    </xf>
    <xf numFmtId="0" fontId="30" fillId="0" borderId="8" xfId="14" quotePrefix="1" applyFont="1" applyBorder="1" applyAlignment="1">
      <alignment horizontal="left" vertical="center" wrapText="1"/>
    </xf>
    <xf numFmtId="0" fontId="31" fillId="0" borderId="0" xfId="0" applyFont="1" applyBorder="1" applyAlignment="1">
      <alignment horizontal="left" vertical="top" wrapText="1"/>
    </xf>
    <xf numFmtId="0" fontId="11" fillId="0" borderId="0" xfId="12" applyFont="1" applyAlignment="1">
      <alignment horizontal="center" vertical="top" wrapText="1"/>
    </xf>
    <xf numFmtId="0" fontId="22" fillId="0" borderId="5" xfId="0" applyFont="1" applyBorder="1" applyAlignment="1">
      <alignment horizontal="center" vertical="center" wrapText="1"/>
    </xf>
    <xf numFmtId="0" fontId="25" fillId="0" borderId="5" xfId="13" quotePrefix="1" applyFont="1" applyBorder="1" applyAlignment="1">
      <alignment horizontal="center" vertical="center" wrapText="1"/>
    </xf>
    <xf numFmtId="0" fontId="25" fillId="0" borderId="38" xfId="13" quotePrefix="1" applyFont="1" applyBorder="1" applyAlignment="1">
      <alignment horizontal="center" vertical="center" wrapText="1"/>
    </xf>
    <xf numFmtId="0" fontId="25" fillId="0" borderId="40" xfId="13" quotePrefix="1" applyFont="1" applyBorder="1" applyAlignment="1">
      <alignment horizontal="center" vertical="center" wrapText="1"/>
    </xf>
    <xf numFmtId="0" fontId="25" fillId="0" borderId="39" xfId="13" quotePrefix="1" applyFont="1" applyBorder="1" applyAlignment="1">
      <alignment horizontal="center" vertical="center" wrapText="1"/>
    </xf>
    <xf numFmtId="0" fontId="25" fillId="0" borderId="41" xfId="13" quotePrefix="1" applyFont="1" applyBorder="1" applyAlignment="1">
      <alignment horizontal="center" vertical="center" wrapText="1"/>
    </xf>
    <xf numFmtId="0" fontId="28" fillId="0" borderId="5" xfId="13" quotePrefix="1" applyFont="1" applyBorder="1" applyAlignment="1">
      <alignment horizontal="center" vertical="center" wrapText="1"/>
    </xf>
    <xf numFmtId="4" fontId="26" fillId="0" borderId="5" xfId="0" applyNumberFormat="1" applyFont="1" applyFill="1" applyBorder="1" applyAlignment="1">
      <alignment horizontal="center" vertical="center" wrapText="1"/>
    </xf>
    <xf numFmtId="0" fontId="11" fillId="3" borderId="0" xfId="0" applyFont="1" applyFill="1" applyAlignment="1">
      <alignment horizontal="justify" vertical="center" wrapText="1"/>
    </xf>
    <xf numFmtId="0" fontId="35" fillId="3" borderId="0" xfId="0" applyFont="1" applyFill="1" applyAlignment="1">
      <alignment horizontal="center" vertical="center" wrapText="1"/>
    </xf>
    <xf numFmtId="0" fontId="9" fillId="3" borderId="0" xfId="0" applyFont="1" applyFill="1" applyAlignment="1">
      <alignment horizontal="justify" vertical="center" wrapText="1"/>
    </xf>
    <xf numFmtId="0" fontId="9" fillId="3" borderId="0" xfId="0" applyFont="1" applyFill="1" applyAlignment="1">
      <alignment horizontal="justify" vertical="center"/>
    </xf>
    <xf numFmtId="0" fontId="9" fillId="3" borderId="0" xfId="0" applyFont="1" applyFill="1" applyAlignment="1">
      <alignment horizontal="left" vertical="center"/>
    </xf>
    <xf numFmtId="0" fontId="11" fillId="3" borderId="0" xfId="0" applyFont="1" applyFill="1" applyAlignment="1">
      <alignment horizontal="left" vertical="center" wrapText="1"/>
    </xf>
    <xf numFmtId="0" fontId="11" fillId="3" borderId="0" xfId="0" applyFont="1" applyFill="1" applyAlignment="1">
      <alignment horizontal="left" vertical="center"/>
    </xf>
    <xf numFmtId="0" fontId="11" fillId="3" borderId="0" xfId="0" applyNumberFormat="1" applyFont="1" applyFill="1" applyAlignment="1">
      <alignment horizontal="justify" vertical="center" wrapText="1"/>
    </xf>
    <xf numFmtId="0" fontId="11" fillId="3" borderId="0" xfId="0" applyNumberFormat="1" applyFont="1" applyFill="1" applyAlignment="1">
      <alignment horizontal="justify" vertical="center"/>
    </xf>
    <xf numFmtId="0" fontId="11" fillId="3" borderId="0" xfId="0" applyFont="1" applyFill="1" applyAlignment="1">
      <alignment horizontal="justify" wrapText="1"/>
    </xf>
    <xf numFmtId="0" fontId="11" fillId="3" borderId="0" xfId="0" applyNumberFormat="1" applyFont="1" applyFill="1" applyAlignment="1">
      <alignment horizontal="justify" wrapText="1"/>
    </xf>
    <xf numFmtId="0" fontId="36" fillId="3" borderId="0" xfId="0" applyFont="1" applyFill="1" applyAlignment="1">
      <alignment horizontal="justify" wrapText="1"/>
    </xf>
    <xf numFmtId="0" fontId="11" fillId="0" borderId="0" xfId="0" applyFont="1" applyAlignment="1">
      <alignment horizontal="left" wrapText="1"/>
    </xf>
    <xf numFmtId="0" fontId="48" fillId="3" borderId="0" xfId="0" applyFont="1" applyFill="1" applyAlignment="1">
      <alignment horizontal="justify" vertical="center" wrapText="1"/>
    </xf>
    <xf numFmtId="0" fontId="11" fillId="0" borderId="0" xfId="0" applyFont="1" applyAlignment="1">
      <alignment horizontal="left" vertical="center" wrapText="1"/>
    </xf>
  </cellXfs>
  <cellStyles count="23">
    <cellStyle name="S0" xfId="1"/>
    <cellStyle name="S0 2" xfId="12"/>
    <cellStyle name="S1" xfId="2"/>
    <cellStyle name="S1 2" xfId="13"/>
    <cellStyle name="S2" xfId="3"/>
    <cellStyle name="S3" xfId="4"/>
    <cellStyle name="S3 2" xfId="14"/>
    <cellStyle name="S4" xfId="5"/>
    <cellStyle name="S4 2" xfId="15"/>
    <cellStyle name="S5" xfId="6"/>
    <cellStyle name="Денежный 2" xfId="19"/>
    <cellStyle name="Обычный" xfId="0" builtinId="0"/>
    <cellStyle name="Обычный 2" xfId="7"/>
    <cellStyle name="Обычный 2 2" xfId="20"/>
    <cellStyle name="Обычный 2 2 2" xfId="21"/>
    <cellStyle name="Обычный 3" xfId="8"/>
    <cellStyle name="Обычный 3 2" xfId="9"/>
    <cellStyle name="Обычный 3 3" xfId="10"/>
    <cellStyle name="Обычный 4" xfId="16"/>
    <cellStyle name="Обычный 4 2" xfId="22"/>
    <cellStyle name="Процентный 2" xfId="17"/>
    <cellStyle name="Финансовый" xfId="11" builtinId="3"/>
    <cellStyle name="Финансовый 2"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workbookViewId="0">
      <selection activeCell="A5" sqref="A5:H5"/>
    </sheetView>
  </sheetViews>
  <sheetFormatPr defaultRowHeight="33" customHeight="1" x14ac:dyDescent="0.3"/>
  <cols>
    <col min="8" max="8" width="11.88671875" customWidth="1"/>
    <col min="9" max="9" width="9.109375" style="5" customWidth="1"/>
    <col min="10" max="10" width="9.109375" style="5"/>
    <col min="12" max="12" width="10.88671875" bestFit="1" customWidth="1"/>
  </cols>
  <sheetData>
    <row r="1" spans="1:20" ht="49.5" customHeight="1" x14ac:dyDescent="0.35">
      <c r="A1" s="116" t="s">
        <v>97</v>
      </c>
      <c r="B1" s="116"/>
      <c r="C1" s="116"/>
      <c r="D1" s="116"/>
      <c r="E1" s="116"/>
      <c r="F1" s="116"/>
      <c r="G1" s="116"/>
      <c r="H1" s="116"/>
      <c r="I1" s="116"/>
      <c r="J1" s="116"/>
    </row>
    <row r="2" spans="1:20" ht="29.25" customHeight="1" x14ac:dyDescent="0.3">
      <c r="A2" s="117" t="s">
        <v>51</v>
      </c>
      <c r="B2" s="118"/>
      <c r="C2" s="118"/>
      <c r="D2" s="118"/>
      <c r="E2" s="118"/>
      <c r="F2" s="118"/>
      <c r="G2" s="118"/>
      <c r="H2" s="118"/>
      <c r="I2" s="118"/>
      <c r="J2" s="118"/>
    </row>
    <row r="3" spans="1:20" ht="33" customHeight="1" x14ac:dyDescent="0.3">
      <c r="A3" s="114" t="s">
        <v>28</v>
      </c>
      <c r="B3" s="114"/>
      <c r="C3" s="114"/>
      <c r="D3" s="114"/>
      <c r="E3" s="114"/>
      <c r="F3" s="114"/>
      <c r="G3" s="114"/>
      <c r="H3" s="114"/>
      <c r="I3" s="114"/>
      <c r="J3" s="114"/>
      <c r="K3" s="2"/>
      <c r="L3" s="2"/>
      <c r="M3" s="2"/>
      <c r="N3" s="2"/>
      <c r="O3" s="2"/>
      <c r="P3" s="2"/>
      <c r="Q3" s="2"/>
      <c r="R3" s="2"/>
      <c r="S3" s="2"/>
      <c r="T3" s="2"/>
    </row>
    <row r="4" spans="1:20" ht="33" customHeight="1" x14ac:dyDescent="0.3">
      <c r="A4" s="115" t="s">
        <v>12</v>
      </c>
      <c r="B4" s="115"/>
      <c r="C4" s="115"/>
      <c r="D4" s="115"/>
      <c r="E4" s="115"/>
      <c r="F4" s="115"/>
      <c r="G4" s="115"/>
      <c r="H4" s="115"/>
      <c r="I4" s="113">
        <v>1984</v>
      </c>
      <c r="J4" s="113"/>
      <c r="K4" s="1"/>
      <c r="L4" s="1"/>
      <c r="M4" s="1"/>
      <c r="N4" s="1"/>
      <c r="O4" s="1"/>
      <c r="P4" s="1"/>
      <c r="Q4" s="1"/>
      <c r="R4" s="1"/>
      <c r="S4" s="3"/>
      <c r="T4" s="3"/>
    </row>
    <row r="5" spans="1:20" ht="33" customHeight="1" x14ac:dyDescent="0.3">
      <c r="A5" s="115" t="s">
        <v>13</v>
      </c>
      <c r="B5" s="115"/>
      <c r="C5" s="115"/>
      <c r="D5" s="115"/>
      <c r="E5" s="115"/>
      <c r="F5" s="115"/>
      <c r="G5" s="115"/>
      <c r="H5" s="115"/>
      <c r="I5" s="113">
        <v>9</v>
      </c>
      <c r="J5" s="113"/>
      <c r="K5" s="1"/>
      <c r="L5" s="1"/>
      <c r="M5" s="1"/>
      <c r="N5" s="1"/>
      <c r="O5" s="1"/>
      <c r="P5" s="1"/>
      <c r="Q5" s="1"/>
      <c r="R5" s="1"/>
      <c r="S5" s="3"/>
      <c r="T5" s="3"/>
    </row>
    <row r="6" spans="1:20" ht="33" customHeight="1" x14ac:dyDescent="0.3">
      <c r="A6" s="115" t="s">
        <v>14</v>
      </c>
      <c r="B6" s="115"/>
      <c r="C6" s="115"/>
      <c r="D6" s="115"/>
      <c r="E6" s="115"/>
      <c r="F6" s="115"/>
      <c r="G6" s="115"/>
      <c r="H6" s="115"/>
      <c r="I6" s="113">
        <v>209</v>
      </c>
      <c r="J6" s="113"/>
      <c r="K6" s="1"/>
      <c r="L6" s="1"/>
      <c r="M6" s="1"/>
      <c r="N6" s="1"/>
      <c r="O6" s="1"/>
      <c r="P6" s="1"/>
      <c r="Q6" s="1"/>
      <c r="R6" s="1"/>
      <c r="S6" s="3"/>
      <c r="T6" s="3"/>
    </row>
    <row r="7" spans="1:20" ht="33" customHeight="1" x14ac:dyDescent="0.3">
      <c r="A7" s="115" t="s">
        <v>15</v>
      </c>
      <c r="B7" s="115"/>
      <c r="C7" s="115"/>
      <c r="D7" s="115"/>
      <c r="E7" s="115"/>
      <c r="F7" s="115"/>
      <c r="G7" s="115"/>
      <c r="H7" s="115"/>
      <c r="I7" s="113">
        <v>6</v>
      </c>
      <c r="J7" s="113"/>
      <c r="K7" s="1"/>
      <c r="L7" s="1"/>
      <c r="M7" s="1"/>
      <c r="N7" s="1"/>
      <c r="O7" s="1"/>
      <c r="P7" s="1"/>
      <c r="Q7" s="1"/>
      <c r="R7" s="1"/>
      <c r="S7" s="3"/>
      <c r="T7" s="3"/>
    </row>
    <row r="8" spans="1:20" ht="33" customHeight="1" x14ac:dyDescent="0.3">
      <c r="A8" s="115" t="s">
        <v>16</v>
      </c>
      <c r="B8" s="115"/>
      <c r="C8" s="115"/>
      <c r="D8" s="115"/>
      <c r="E8" s="115"/>
      <c r="F8" s="115"/>
      <c r="G8" s="115"/>
      <c r="H8" s="115"/>
      <c r="I8" s="113">
        <v>6</v>
      </c>
      <c r="J8" s="113"/>
      <c r="K8" s="1"/>
      <c r="L8" s="1"/>
      <c r="M8" s="1"/>
      <c r="N8" s="1"/>
      <c r="O8" s="1"/>
      <c r="P8" s="1"/>
      <c r="Q8" s="1"/>
      <c r="R8" s="1"/>
      <c r="S8" s="3"/>
      <c r="T8" s="3"/>
    </row>
    <row r="9" spans="1:20" ht="33" customHeight="1" x14ac:dyDescent="0.3">
      <c r="A9" s="115" t="s">
        <v>17</v>
      </c>
      <c r="B9" s="115"/>
      <c r="C9" s="115"/>
      <c r="D9" s="115"/>
      <c r="E9" s="115"/>
      <c r="F9" s="115"/>
      <c r="G9" s="115"/>
      <c r="H9" s="115"/>
      <c r="I9" s="113" t="s">
        <v>23</v>
      </c>
      <c r="J9" s="113"/>
      <c r="K9" s="1"/>
      <c r="L9" s="1"/>
      <c r="M9" s="1"/>
      <c r="N9" s="1"/>
      <c r="O9" s="1"/>
      <c r="P9" s="1"/>
      <c r="Q9" s="1"/>
      <c r="R9" s="1"/>
      <c r="S9" s="3"/>
      <c r="T9" s="3"/>
    </row>
    <row r="10" spans="1:20" ht="33" customHeight="1" x14ac:dyDescent="0.3">
      <c r="A10" s="114" t="s">
        <v>18</v>
      </c>
      <c r="B10" s="114"/>
      <c r="C10" s="114"/>
      <c r="D10" s="114"/>
      <c r="E10" s="114"/>
      <c r="F10" s="114"/>
      <c r="G10" s="114"/>
      <c r="H10" s="114"/>
      <c r="I10" s="113" t="s">
        <v>11</v>
      </c>
      <c r="J10" s="113"/>
      <c r="K10" s="1"/>
      <c r="L10" s="1"/>
      <c r="M10" s="1"/>
      <c r="N10" s="1"/>
      <c r="O10" s="1"/>
      <c r="P10" s="1"/>
      <c r="Q10" s="1"/>
      <c r="R10" s="1"/>
      <c r="S10" s="3"/>
      <c r="T10" s="3"/>
    </row>
    <row r="11" spans="1:20" ht="33" customHeight="1" x14ac:dyDescent="0.3">
      <c r="A11" s="114" t="s">
        <v>19</v>
      </c>
      <c r="B11" s="114"/>
      <c r="C11" s="114"/>
      <c r="D11" s="114"/>
      <c r="E11" s="114"/>
      <c r="F11" s="114"/>
      <c r="G11" s="114"/>
      <c r="H11" s="114"/>
      <c r="I11" s="113" t="s">
        <v>11</v>
      </c>
      <c r="J11" s="113"/>
      <c r="K11" s="1"/>
      <c r="L11" s="1"/>
      <c r="M11" s="1"/>
      <c r="N11" s="1"/>
      <c r="O11" s="1"/>
      <c r="P11" s="1"/>
      <c r="Q11" s="1"/>
      <c r="R11" s="1"/>
      <c r="S11" s="3"/>
      <c r="T11" s="3"/>
    </row>
    <row r="12" spans="1:20" ht="33" customHeight="1" x14ac:dyDescent="0.3">
      <c r="A12" s="114" t="s">
        <v>20</v>
      </c>
      <c r="B12" s="114"/>
      <c r="C12" s="114"/>
      <c r="D12" s="114"/>
      <c r="E12" s="114"/>
      <c r="F12" s="114"/>
      <c r="G12" s="114"/>
      <c r="H12" s="114"/>
      <c r="I12" s="113" t="s">
        <v>11</v>
      </c>
      <c r="J12" s="113"/>
      <c r="K12" s="1"/>
      <c r="L12" s="1"/>
      <c r="M12" s="1"/>
      <c r="N12" s="1"/>
      <c r="O12" s="1"/>
      <c r="P12" s="1"/>
      <c r="Q12" s="1"/>
      <c r="R12" s="1"/>
      <c r="S12" s="3"/>
      <c r="T12" s="3"/>
    </row>
    <row r="13" spans="1:20" ht="33" customHeight="1" x14ac:dyDescent="0.3">
      <c r="A13" s="114" t="s">
        <v>21</v>
      </c>
      <c r="B13" s="114"/>
      <c r="C13" s="114"/>
      <c r="D13" s="114"/>
      <c r="E13" s="114"/>
      <c r="F13" s="114"/>
      <c r="G13" s="114"/>
      <c r="H13" s="114"/>
      <c r="I13" s="113" t="s">
        <v>11</v>
      </c>
      <c r="J13" s="113"/>
      <c r="K13" s="1"/>
      <c r="L13" s="1"/>
      <c r="M13" s="1"/>
      <c r="N13" s="1"/>
      <c r="O13" s="1"/>
      <c r="P13" s="1"/>
      <c r="Q13" s="1"/>
      <c r="R13" s="1"/>
      <c r="S13" s="3"/>
      <c r="T13" s="3"/>
    </row>
    <row r="14" spans="1:20" ht="33" customHeight="1" x14ac:dyDescent="0.3">
      <c r="A14" s="114" t="s">
        <v>135</v>
      </c>
      <c r="B14" s="114"/>
      <c r="C14" s="114"/>
      <c r="D14" s="114"/>
      <c r="E14" s="114"/>
      <c r="F14" s="114"/>
      <c r="G14" s="114"/>
      <c r="H14" s="114"/>
      <c r="I14" s="113">
        <v>638</v>
      </c>
      <c r="J14" s="113"/>
      <c r="K14" s="1"/>
      <c r="L14" s="1"/>
      <c r="M14" s="1"/>
      <c r="N14" s="1"/>
      <c r="O14" s="1"/>
      <c r="P14" s="1"/>
      <c r="Q14" s="1"/>
      <c r="R14" s="1"/>
      <c r="S14" s="3"/>
      <c r="T14" s="3"/>
    </row>
    <row r="15" spans="1:20" ht="33" customHeight="1" x14ac:dyDescent="0.3">
      <c r="A15" s="114" t="s">
        <v>22</v>
      </c>
      <c r="B15" s="114"/>
      <c r="C15" s="114"/>
      <c r="D15" s="114"/>
      <c r="E15" s="114"/>
      <c r="F15" s="114"/>
      <c r="G15" s="114"/>
      <c r="H15" s="114"/>
      <c r="I15" s="113" t="s">
        <v>61</v>
      </c>
      <c r="J15" s="113"/>
      <c r="K15" s="1"/>
      <c r="L15" s="1"/>
      <c r="M15" s="1"/>
      <c r="N15" s="1"/>
      <c r="O15" s="1"/>
      <c r="P15" s="1"/>
      <c r="Q15" s="1"/>
      <c r="R15" s="1"/>
      <c r="S15" s="3"/>
      <c r="T15" s="3"/>
    </row>
    <row r="16" spans="1:20" ht="33" customHeight="1" x14ac:dyDescent="0.3">
      <c r="A16" s="114" t="s">
        <v>24</v>
      </c>
      <c r="B16" s="114"/>
      <c r="C16" s="114"/>
      <c r="D16" s="114"/>
      <c r="E16" s="114"/>
      <c r="F16" s="114"/>
      <c r="G16" s="114"/>
      <c r="H16" s="114"/>
      <c r="I16" s="113" t="s">
        <v>60</v>
      </c>
      <c r="J16" s="113"/>
      <c r="K16" s="1"/>
      <c r="L16" s="19"/>
      <c r="M16" s="2"/>
      <c r="N16" s="2"/>
      <c r="O16" s="2"/>
      <c r="P16" s="2"/>
      <c r="Q16" s="2"/>
      <c r="R16" s="2"/>
      <c r="S16" s="4"/>
      <c r="T16" s="4"/>
    </row>
    <row r="17" spans="1:20" ht="33" customHeight="1" x14ac:dyDescent="0.3">
      <c r="A17" s="114" t="s">
        <v>25</v>
      </c>
      <c r="B17" s="114"/>
      <c r="C17" s="114"/>
      <c r="D17" s="114"/>
      <c r="E17" s="114"/>
      <c r="F17" s="114"/>
      <c r="G17" s="114"/>
      <c r="H17" s="114"/>
      <c r="I17" s="113" t="s">
        <v>54</v>
      </c>
      <c r="J17" s="113"/>
      <c r="K17" s="1"/>
      <c r="L17" s="2"/>
      <c r="M17" s="2"/>
      <c r="N17" s="2"/>
      <c r="O17" s="2"/>
      <c r="P17" s="2"/>
      <c r="Q17" s="2"/>
      <c r="R17" s="2"/>
      <c r="S17" s="4"/>
      <c r="T17" s="4"/>
    </row>
    <row r="18" spans="1:20" ht="33" customHeight="1" x14ac:dyDescent="0.3">
      <c r="A18" s="114" t="s">
        <v>55</v>
      </c>
      <c r="B18" s="114"/>
      <c r="C18" s="114"/>
      <c r="D18" s="114"/>
      <c r="E18" s="114"/>
      <c r="F18" s="114"/>
      <c r="G18" s="114"/>
      <c r="H18" s="114"/>
      <c r="I18" s="113" t="s">
        <v>56</v>
      </c>
      <c r="J18" s="113"/>
      <c r="K18" s="1"/>
      <c r="L18" s="1"/>
      <c r="M18" s="1"/>
      <c r="N18" s="1"/>
      <c r="O18" s="1"/>
      <c r="P18" s="1"/>
      <c r="Q18" s="1"/>
      <c r="R18" s="1"/>
      <c r="S18" s="3"/>
      <c r="T18" s="3"/>
    </row>
  </sheetData>
  <mergeCells count="33">
    <mergeCell ref="A18:H18"/>
    <mergeCell ref="I17:J17"/>
    <mergeCell ref="I18:J18"/>
    <mergeCell ref="A16:H16"/>
    <mergeCell ref="I5:J5"/>
    <mergeCell ref="I6:J6"/>
    <mergeCell ref="I7:J7"/>
    <mergeCell ref="I8:J8"/>
    <mergeCell ref="A17:H17"/>
    <mergeCell ref="I16:J16"/>
    <mergeCell ref="A9:H9"/>
    <mergeCell ref="A10:H10"/>
    <mergeCell ref="I9:J9"/>
    <mergeCell ref="I10:J10"/>
    <mergeCell ref="I11:J11"/>
    <mergeCell ref="I12:J12"/>
    <mergeCell ref="A1:J1"/>
    <mergeCell ref="A2:J2"/>
    <mergeCell ref="A3:J3"/>
    <mergeCell ref="A14:H14"/>
    <mergeCell ref="I14:J14"/>
    <mergeCell ref="I15:J15"/>
    <mergeCell ref="I4:J4"/>
    <mergeCell ref="A15:H15"/>
    <mergeCell ref="A11:H11"/>
    <mergeCell ref="A12:H12"/>
    <mergeCell ref="A13:H13"/>
    <mergeCell ref="A4:H4"/>
    <mergeCell ref="A5:H5"/>
    <mergeCell ref="A6:H6"/>
    <mergeCell ref="A7:H7"/>
    <mergeCell ref="A8:H8"/>
    <mergeCell ref="I13:J13"/>
  </mergeCells>
  <pageMargins left="0.7" right="0.7" top="0.75" bottom="0.75" header="0.3" footer="0.3"/>
  <pageSetup paperSize="9" scale="92" orientation="portrait" horizontalDpi="180" verticalDpi="180"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opLeftCell="A3" workbookViewId="0">
      <selection activeCell="L26" sqref="L26"/>
    </sheetView>
  </sheetViews>
  <sheetFormatPr defaultColWidth="9.109375" defaultRowHeight="14.4" x14ac:dyDescent="0.3"/>
  <cols>
    <col min="1" max="1" width="8.109375" style="23" customWidth="1"/>
    <col min="2" max="2" width="19" style="23" customWidth="1"/>
    <col min="3" max="3" width="16.44140625" style="23" customWidth="1"/>
    <col min="4" max="4" width="12.5546875" style="23" customWidth="1"/>
    <col min="5" max="5" width="14.44140625" style="23" customWidth="1"/>
    <col min="6" max="6" width="11.44140625" style="23" customWidth="1"/>
    <col min="7" max="7" width="10.5546875" style="23" customWidth="1"/>
    <col min="8" max="8" width="16.6640625" style="23" customWidth="1"/>
    <col min="9" max="16384" width="9.109375" style="24"/>
  </cols>
  <sheetData>
    <row r="1" spans="1:8" ht="16.8" hidden="1" x14ac:dyDescent="0.3">
      <c r="A1" s="20"/>
      <c r="B1" s="20"/>
      <c r="C1" s="21"/>
      <c r="D1" s="21"/>
      <c r="E1" s="22"/>
    </row>
    <row r="2" spans="1:8" ht="17.399999999999999" hidden="1" thickBot="1" x14ac:dyDescent="0.35">
      <c r="A2" s="25"/>
      <c r="B2" s="25"/>
      <c r="C2" s="26"/>
      <c r="D2" s="26"/>
      <c r="E2" s="27" t="s">
        <v>0</v>
      </c>
    </row>
    <row r="3" spans="1:8" ht="24.75" customHeight="1" x14ac:dyDescent="0.3"/>
    <row r="4" spans="1:8" x14ac:dyDescent="0.3">
      <c r="A4" s="134" t="s">
        <v>98</v>
      </c>
      <c r="B4" s="134"/>
      <c r="C4" s="134"/>
      <c r="D4" s="134"/>
      <c r="E4" s="134"/>
      <c r="F4" s="134"/>
      <c r="G4" s="134"/>
      <c r="H4" s="134"/>
    </row>
    <row r="5" spans="1:8" x14ac:dyDescent="0.3">
      <c r="A5" s="146"/>
      <c r="B5" s="146"/>
      <c r="C5" s="146"/>
      <c r="D5" s="146"/>
      <c r="E5" s="146"/>
      <c r="F5" s="146"/>
      <c r="G5" s="146"/>
      <c r="H5" s="146"/>
    </row>
    <row r="6" spans="1:8" s="28" customFormat="1" ht="36" customHeight="1" x14ac:dyDescent="0.3">
      <c r="A6" s="58" t="s">
        <v>1</v>
      </c>
      <c r="B6" s="147" t="s">
        <v>99</v>
      </c>
      <c r="C6" s="148"/>
      <c r="D6" s="148"/>
      <c r="E6" s="58" t="s">
        <v>26</v>
      </c>
      <c r="F6" s="58" t="s">
        <v>27</v>
      </c>
      <c r="G6" s="149" t="s">
        <v>10</v>
      </c>
      <c r="H6" s="149"/>
    </row>
    <row r="7" spans="1:8" x14ac:dyDescent="0.3">
      <c r="A7" s="58"/>
      <c r="B7" s="119"/>
      <c r="C7" s="119"/>
      <c r="D7" s="119"/>
      <c r="E7" s="59"/>
      <c r="F7" s="60"/>
      <c r="G7" s="120"/>
      <c r="H7" s="120"/>
    </row>
    <row r="9" spans="1:8" ht="63.75" customHeight="1" x14ac:dyDescent="0.3">
      <c r="A9" s="140" t="s">
        <v>134</v>
      </c>
      <c r="B9" s="140"/>
      <c r="C9" s="140"/>
      <c r="D9" s="140"/>
      <c r="E9" s="140"/>
      <c r="F9" s="140"/>
      <c r="G9" s="140"/>
      <c r="H9" s="140"/>
    </row>
    <row r="10" spans="1:8" ht="111.75" customHeight="1" thickBot="1" x14ac:dyDescent="0.35">
      <c r="A10" s="143" t="s">
        <v>133</v>
      </c>
      <c r="B10" s="143"/>
      <c r="C10" s="144" t="s">
        <v>100</v>
      </c>
      <c r="D10" s="144"/>
      <c r="E10" s="145" t="s">
        <v>101</v>
      </c>
      <c r="F10" s="145"/>
      <c r="G10" s="145" t="s">
        <v>102</v>
      </c>
      <c r="H10" s="145"/>
    </row>
    <row r="11" spans="1:8" ht="15" thickBot="1" x14ac:dyDescent="0.35">
      <c r="A11" s="126">
        <v>223261.57</v>
      </c>
      <c r="B11" s="127"/>
      <c r="C11" s="124">
        <v>45251.35</v>
      </c>
      <c r="D11" s="125"/>
      <c r="E11" s="124">
        <v>0</v>
      </c>
      <c r="F11" s="125"/>
      <c r="G11" s="126">
        <f>A11+C11-E11</f>
        <v>268512.92</v>
      </c>
      <c r="H11" s="127"/>
    </row>
    <row r="13" spans="1:8" ht="47.25" customHeight="1" x14ac:dyDescent="0.3">
      <c r="A13" s="141" t="s">
        <v>103</v>
      </c>
      <c r="B13" s="141"/>
      <c r="C13" s="141"/>
      <c r="D13" s="141"/>
      <c r="E13" s="141"/>
      <c r="F13" s="141"/>
      <c r="G13" s="141"/>
      <c r="H13" s="141"/>
    </row>
    <row r="14" spans="1:8" ht="49.5" customHeight="1" x14ac:dyDescent="0.3">
      <c r="A14" s="142" t="s">
        <v>104</v>
      </c>
      <c r="B14" s="142"/>
      <c r="C14" s="142"/>
      <c r="D14" s="142"/>
      <c r="E14" s="142"/>
      <c r="F14" s="142"/>
      <c r="G14" s="142"/>
      <c r="H14" s="142"/>
    </row>
    <row r="16" spans="1:8" ht="24" customHeight="1" x14ac:dyDescent="0.3">
      <c r="A16" s="128" t="s">
        <v>9</v>
      </c>
      <c r="B16" s="128"/>
      <c r="C16" s="128"/>
      <c r="D16" s="128"/>
      <c r="E16" s="128"/>
      <c r="F16" s="128"/>
      <c r="G16" s="128"/>
      <c r="H16" s="128"/>
    </row>
    <row r="17" spans="1:8" ht="15" thickBot="1" x14ac:dyDescent="0.35">
      <c r="A17" s="29"/>
    </row>
    <row r="18" spans="1:8" ht="68.25" customHeight="1" x14ac:dyDescent="0.3">
      <c r="A18" s="61" t="s">
        <v>5</v>
      </c>
      <c r="B18" s="129" t="s">
        <v>6</v>
      </c>
      <c r="C18" s="130"/>
      <c r="D18" s="129" t="s">
        <v>7</v>
      </c>
      <c r="E18" s="131"/>
      <c r="F18" s="130"/>
      <c r="G18" s="132" t="s">
        <v>8</v>
      </c>
      <c r="H18" s="133"/>
    </row>
    <row r="19" spans="1:8" s="18" customFormat="1" ht="16.2" thickBot="1" x14ac:dyDescent="0.35">
      <c r="A19" s="62">
        <v>2017</v>
      </c>
      <c r="B19" s="121">
        <v>101709.12</v>
      </c>
      <c r="C19" s="121"/>
      <c r="D19" s="121">
        <v>75083.240000000005</v>
      </c>
      <c r="E19" s="121"/>
      <c r="F19" s="121"/>
      <c r="G19" s="122">
        <v>0</v>
      </c>
      <c r="H19" s="123"/>
    </row>
    <row r="20" spans="1:8" s="18" customFormat="1" ht="15" thickBot="1" x14ac:dyDescent="0.35">
      <c r="A20" s="30" t="s">
        <v>52</v>
      </c>
      <c r="B20" s="135">
        <f>SUM(B19:B19)</f>
        <v>101709.12</v>
      </c>
      <c r="C20" s="136"/>
      <c r="D20" s="135">
        <f>SUM(D19:D19)</f>
        <v>75083.240000000005</v>
      </c>
      <c r="E20" s="137"/>
      <c r="F20" s="136"/>
      <c r="G20" s="138">
        <f>G19</f>
        <v>0</v>
      </c>
      <c r="H20" s="139"/>
    </row>
    <row r="21" spans="1:8" ht="25.5" customHeight="1" x14ac:dyDescent="0.3"/>
    <row r="22" spans="1:8" x14ac:dyDescent="0.3">
      <c r="A22" s="96"/>
      <c r="B22" s="97"/>
      <c r="C22" s="97"/>
      <c r="D22" s="96"/>
    </row>
    <row r="23" spans="1:8" x14ac:dyDescent="0.3">
      <c r="A23" s="96"/>
      <c r="B23" s="96"/>
      <c r="C23" s="96"/>
      <c r="D23" s="96"/>
    </row>
    <row r="24" spans="1:8" x14ac:dyDescent="0.3">
      <c r="A24" s="96"/>
      <c r="B24" s="96"/>
      <c r="C24" s="96"/>
      <c r="D24" s="96"/>
    </row>
    <row r="25" spans="1:8" x14ac:dyDescent="0.3">
      <c r="A25" s="96"/>
      <c r="B25" s="96"/>
      <c r="C25" s="96"/>
      <c r="D25" s="96"/>
    </row>
    <row r="26" spans="1:8" x14ac:dyDescent="0.3">
      <c r="A26" s="96"/>
      <c r="B26" s="96"/>
      <c r="C26" s="96"/>
      <c r="D26" s="96"/>
    </row>
  </sheetData>
  <mergeCells count="27">
    <mergeCell ref="A4:H4"/>
    <mergeCell ref="B20:C20"/>
    <mergeCell ref="D20:F20"/>
    <mergeCell ref="G20:H20"/>
    <mergeCell ref="A9:H9"/>
    <mergeCell ref="A13:H13"/>
    <mergeCell ref="A14:H14"/>
    <mergeCell ref="A10:B10"/>
    <mergeCell ref="C10:D10"/>
    <mergeCell ref="E10:F10"/>
    <mergeCell ref="G10:H10"/>
    <mergeCell ref="A11:B11"/>
    <mergeCell ref="C11:D11"/>
    <mergeCell ref="A5:H5"/>
    <mergeCell ref="B6:D6"/>
    <mergeCell ref="G6:H6"/>
    <mergeCell ref="B7:D7"/>
    <mergeCell ref="G7:H7"/>
    <mergeCell ref="B19:C19"/>
    <mergeCell ref="D19:F19"/>
    <mergeCell ref="G19:H19"/>
    <mergeCell ref="E11:F11"/>
    <mergeCell ref="G11:H11"/>
    <mergeCell ref="A16:H16"/>
    <mergeCell ref="B18:C18"/>
    <mergeCell ref="D18:F18"/>
    <mergeCell ref="G18:H18"/>
  </mergeCells>
  <pageMargins left="0.24" right="0.11811023622047245" top="0.15748031496062992" bottom="0.15748031496062992" header="0.62"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I37"/>
  <sheetViews>
    <sheetView topLeftCell="A4" zoomScale="91" zoomScaleNormal="91" workbookViewId="0">
      <selection activeCell="B37" sqref="B37:E37"/>
    </sheetView>
  </sheetViews>
  <sheetFormatPr defaultColWidth="18.109375" defaultRowHeight="14.4" x14ac:dyDescent="0.3"/>
  <cols>
    <col min="1" max="1" width="39.44140625" style="17" customWidth="1"/>
    <col min="2" max="2" width="13.5546875" style="11" customWidth="1"/>
    <col min="3" max="4" width="13.5546875" style="16" customWidth="1"/>
    <col min="5" max="5" width="15.44140625" style="16" customWidth="1"/>
    <col min="6" max="8" width="18.109375" style="16"/>
    <col min="9" max="16384" width="18.109375" style="15"/>
  </cols>
  <sheetData>
    <row r="1" spans="1:9" ht="48.75" customHeight="1" x14ac:dyDescent="0.3">
      <c r="A1" s="152" t="s">
        <v>75</v>
      </c>
      <c r="B1" s="152"/>
      <c r="C1" s="152"/>
      <c r="D1" s="152"/>
      <c r="E1" s="152"/>
      <c r="F1" s="34"/>
      <c r="G1" s="14"/>
      <c r="H1" s="14"/>
      <c r="I1" s="6"/>
    </row>
    <row r="2" spans="1:9" ht="36.75" customHeight="1" x14ac:dyDescent="0.3">
      <c r="A2" s="150" t="s">
        <v>29</v>
      </c>
      <c r="B2" s="150" t="s">
        <v>57</v>
      </c>
      <c r="C2" s="150" t="s">
        <v>62</v>
      </c>
      <c r="D2" s="150" t="s">
        <v>63</v>
      </c>
      <c r="E2" s="35" t="s">
        <v>64</v>
      </c>
      <c r="F2" s="18"/>
      <c r="G2" s="12"/>
      <c r="H2" s="12"/>
      <c r="I2" s="6"/>
    </row>
    <row r="3" spans="1:9" ht="42" customHeight="1" x14ac:dyDescent="0.3">
      <c r="A3" s="151"/>
      <c r="B3" s="151"/>
      <c r="C3" s="151"/>
      <c r="D3" s="151"/>
      <c r="E3" s="31" t="s">
        <v>30</v>
      </c>
      <c r="F3" s="18"/>
      <c r="G3" s="7"/>
      <c r="H3" s="7"/>
      <c r="I3" s="6"/>
    </row>
    <row r="4" spans="1:9" x14ac:dyDescent="0.3">
      <c r="A4" s="32" t="s">
        <v>65</v>
      </c>
      <c r="B4" s="33">
        <v>0</v>
      </c>
      <c r="C4" s="33">
        <v>564644.06999999995</v>
      </c>
      <c r="D4" s="33">
        <v>469256.06</v>
      </c>
      <c r="E4" s="33">
        <v>95388.01</v>
      </c>
      <c r="F4" s="18"/>
      <c r="G4" s="7"/>
      <c r="H4" s="7"/>
      <c r="I4" s="6"/>
    </row>
    <row r="5" spans="1:9" x14ac:dyDescent="0.3">
      <c r="A5" s="32" t="s">
        <v>66</v>
      </c>
      <c r="B5" s="33">
        <v>0</v>
      </c>
      <c r="C5" s="33">
        <v>410936.87</v>
      </c>
      <c r="D5" s="33">
        <v>341537.59</v>
      </c>
      <c r="E5" s="33">
        <v>69399.28</v>
      </c>
      <c r="F5" s="18"/>
      <c r="G5" s="8"/>
      <c r="H5" s="7"/>
      <c r="I5" s="6"/>
    </row>
    <row r="6" spans="1:9" x14ac:dyDescent="0.3">
      <c r="A6" s="32" t="s">
        <v>67</v>
      </c>
      <c r="B6" s="33">
        <v>0</v>
      </c>
      <c r="C6" s="33">
        <v>45033.56</v>
      </c>
      <c r="D6" s="33">
        <v>37424.83</v>
      </c>
      <c r="E6" s="33">
        <v>7608.73</v>
      </c>
      <c r="F6" s="18"/>
      <c r="G6" s="9"/>
      <c r="H6" s="10"/>
      <c r="I6" s="6"/>
    </row>
    <row r="7" spans="1:9" x14ac:dyDescent="0.3">
      <c r="A7" s="32" t="s">
        <v>68</v>
      </c>
      <c r="B7" s="33">
        <v>0</v>
      </c>
      <c r="C7" s="33">
        <v>12703.5</v>
      </c>
      <c r="D7" s="33">
        <v>10556.24</v>
      </c>
      <c r="E7" s="33">
        <v>2147.2600000000002</v>
      </c>
      <c r="F7" s="18"/>
      <c r="G7" s="9"/>
      <c r="H7" s="9"/>
      <c r="I7" s="6"/>
    </row>
    <row r="8" spans="1:9" x14ac:dyDescent="0.3">
      <c r="A8" s="32" t="s">
        <v>69</v>
      </c>
      <c r="B8" s="33">
        <v>0</v>
      </c>
      <c r="C8" s="33">
        <v>12703.5</v>
      </c>
      <c r="D8" s="33">
        <v>10556.24</v>
      </c>
      <c r="E8" s="33">
        <v>2147.2600000000002</v>
      </c>
      <c r="F8" s="18"/>
      <c r="I8" s="6"/>
    </row>
    <row r="9" spans="1:9" x14ac:dyDescent="0.3">
      <c r="A9" s="32" t="s">
        <v>70</v>
      </c>
      <c r="B9" s="33">
        <v>0</v>
      </c>
      <c r="C9" s="33">
        <v>5779.12</v>
      </c>
      <c r="D9" s="33">
        <v>4801.8100000000004</v>
      </c>
      <c r="E9" s="33">
        <v>977.31</v>
      </c>
      <c r="F9" s="18"/>
      <c r="G9" s="12"/>
      <c r="H9" s="13"/>
      <c r="I9" s="6"/>
    </row>
    <row r="10" spans="1:9" x14ac:dyDescent="0.3">
      <c r="A10" s="32" t="s">
        <v>31</v>
      </c>
      <c r="B10" s="33">
        <v>49441.94</v>
      </c>
      <c r="C10" s="33">
        <v>0</v>
      </c>
      <c r="D10" s="33">
        <v>21215.26</v>
      </c>
      <c r="E10" s="33">
        <v>28226.68</v>
      </c>
      <c r="F10" s="18"/>
      <c r="G10" s="12"/>
      <c r="H10" s="13"/>
      <c r="I10" s="6"/>
    </row>
    <row r="11" spans="1:9" x14ac:dyDescent="0.3">
      <c r="A11" s="32" t="s">
        <v>32</v>
      </c>
      <c r="B11" s="33">
        <v>177790.78</v>
      </c>
      <c r="C11" s="33">
        <v>1046747.24</v>
      </c>
      <c r="D11" s="33">
        <v>1015170.31</v>
      </c>
      <c r="E11" s="33">
        <v>209367.71</v>
      </c>
      <c r="F11" s="18"/>
      <c r="G11" s="12"/>
      <c r="H11" s="13"/>
      <c r="I11" s="6"/>
    </row>
    <row r="12" spans="1:9" x14ac:dyDescent="0.3">
      <c r="A12" s="32" t="s">
        <v>33</v>
      </c>
      <c r="B12" s="33">
        <v>347568.23</v>
      </c>
      <c r="C12" s="33">
        <v>450592.05</v>
      </c>
      <c r="D12" s="33">
        <v>657911.32999999996</v>
      </c>
      <c r="E12" s="33">
        <v>140248.95000000001</v>
      </c>
      <c r="F12" s="18"/>
      <c r="I12" s="6"/>
    </row>
    <row r="13" spans="1:9" x14ac:dyDescent="0.3">
      <c r="A13" s="32" t="s">
        <v>34</v>
      </c>
      <c r="B13" s="33">
        <v>2375.92</v>
      </c>
      <c r="C13" s="33">
        <v>10006.11</v>
      </c>
      <c r="D13" s="33">
        <v>10253.74</v>
      </c>
      <c r="E13" s="33">
        <v>2128.29</v>
      </c>
      <c r="F13" s="18"/>
      <c r="I13" s="6"/>
    </row>
    <row r="14" spans="1:9" x14ac:dyDescent="0.3">
      <c r="A14" s="32" t="s">
        <v>35</v>
      </c>
      <c r="B14" s="33">
        <v>10686.42</v>
      </c>
      <c r="C14" s="33">
        <v>55421.23</v>
      </c>
      <c r="D14" s="33">
        <v>54774.51</v>
      </c>
      <c r="E14" s="33">
        <v>11333.14</v>
      </c>
      <c r="F14" s="18"/>
      <c r="I14" s="6"/>
    </row>
    <row r="15" spans="1:9" x14ac:dyDescent="0.3">
      <c r="A15" s="32" t="s">
        <v>36</v>
      </c>
      <c r="B15" s="33">
        <v>134159.85999999999</v>
      </c>
      <c r="C15" s="33">
        <v>489073.76</v>
      </c>
      <c r="D15" s="33">
        <v>515958.8</v>
      </c>
      <c r="E15" s="33">
        <v>107274.82</v>
      </c>
      <c r="F15" s="18"/>
      <c r="I15" s="6"/>
    </row>
    <row r="16" spans="1:9" x14ac:dyDescent="0.3">
      <c r="A16" s="32" t="s">
        <v>37</v>
      </c>
      <c r="B16" s="33">
        <v>100917.26</v>
      </c>
      <c r="C16" s="33">
        <v>484116.26</v>
      </c>
      <c r="D16" s="33">
        <v>484742.51</v>
      </c>
      <c r="E16" s="33">
        <v>100291.01</v>
      </c>
      <c r="F16" s="18"/>
      <c r="I16" s="6"/>
    </row>
    <row r="17" spans="1:9" x14ac:dyDescent="0.3">
      <c r="A17" s="32" t="s">
        <v>38</v>
      </c>
      <c r="B17" s="33">
        <v>116055.43</v>
      </c>
      <c r="C17" s="33">
        <v>365197.31</v>
      </c>
      <c r="D17" s="33">
        <v>398215.96</v>
      </c>
      <c r="E17" s="33">
        <v>83036.78</v>
      </c>
      <c r="F17" s="18"/>
      <c r="I17" s="6"/>
    </row>
    <row r="18" spans="1:9" x14ac:dyDescent="0.3">
      <c r="A18" s="32" t="s">
        <v>39</v>
      </c>
      <c r="B18" s="33">
        <v>3223.79</v>
      </c>
      <c r="C18" s="33">
        <v>0</v>
      </c>
      <c r="D18" s="33">
        <v>1293.4100000000001</v>
      </c>
      <c r="E18" s="33">
        <v>1930.38</v>
      </c>
      <c r="F18" s="18"/>
      <c r="I18" s="6"/>
    </row>
    <row r="19" spans="1:9" x14ac:dyDescent="0.3">
      <c r="A19" s="32" t="s">
        <v>58</v>
      </c>
      <c r="B19" s="33">
        <v>10245.61</v>
      </c>
      <c r="C19" s="33">
        <v>19239.63</v>
      </c>
      <c r="D19" s="33">
        <v>25917.83</v>
      </c>
      <c r="E19" s="33">
        <v>3567.41</v>
      </c>
      <c r="F19" s="18"/>
      <c r="I19" s="6"/>
    </row>
    <row r="20" spans="1:9" x14ac:dyDescent="0.3">
      <c r="A20" s="32" t="s">
        <v>3</v>
      </c>
      <c r="B20" s="33">
        <v>1516916.23</v>
      </c>
      <c r="C20" s="33">
        <v>5497151.21</v>
      </c>
      <c r="D20" s="33">
        <v>5131087.24</v>
      </c>
      <c r="E20" s="33">
        <v>1882980.2</v>
      </c>
      <c r="F20" s="18"/>
      <c r="I20" s="6"/>
    </row>
    <row r="21" spans="1:9" x14ac:dyDescent="0.3">
      <c r="A21" s="32" t="s">
        <v>40</v>
      </c>
      <c r="B21" s="33">
        <v>197890.35</v>
      </c>
      <c r="C21" s="33">
        <v>657909.78</v>
      </c>
      <c r="D21" s="33">
        <v>655739.79</v>
      </c>
      <c r="E21" s="33">
        <v>200060.34</v>
      </c>
      <c r="F21" s="18"/>
      <c r="I21" s="6"/>
    </row>
    <row r="22" spans="1:9" x14ac:dyDescent="0.3">
      <c r="A22" s="32" t="s">
        <v>41</v>
      </c>
      <c r="B22" s="33">
        <v>25407.42</v>
      </c>
      <c r="C22" s="33">
        <v>0</v>
      </c>
      <c r="D22" s="33">
        <v>11851.73</v>
      </c>
      <c r="E22" s="33">
        <v>13555.69</v>
      </c>
      <c r="F22" s="18"/>
      <c r="I22" s="6"/>
    </row>
    <row r="23" spans="1:9" x14ac:dyDescent="0.3">
      <c r="A23" s="32" t="s">
        <v>4</v>
      </c>
      <c r="B23" s="33">
        <v>304499.44</v>
      </c>
      <c r="C23" s="33">
        <v>993379.83999999997</v>
      </c>
      <c r="D23" s="33">
        <v>998130.16</v>
      </c>
      <c r="E23" s="33">
        <v>299749.12</v>
      </c>
      <c r="F23" s="18"/>
      <c r="I23" s="6"/>
    </row>
    <row r="24" spans="1:9" x14ac:dyDescent="0.3">
      <c r="A24" s="32" t="s">
        <v>42</v>
      </c>
      <c r="B24" s="33">
        <v>264997.55</v>
      </c>
      <c r="C24" s="33">
        <v>988236.05</v>
      </c>
      <c r="D24" s="33">
        <v>1032231.09</v>
      </c>
      <c r="E24" s="33">
        <v>221002.51</v>
      </c>
      <c r="F24" s="18"/>
      <c r="G24" s="9"/>
      <c r="H24" s="10"/>
      <c r="I24" s="6"/>
    </row>
    <row r="25" spans="1:9" x14ac:dyDescent="0.3">
      <c r="A25" s="32" t="s">
        <v>43</v>
      </c>
      <c r="B25" s="33">
        <v>50850.32</v>
      </c>
      <c r="C25" s="33">
        <v>245161.67</v>
      </c>
      <c r="D25" s="33">
        <v>244299.9</v>
      </c>
      <c r="E25" s="33">
        <v>51712.09</v>
      </c>
      <c r="F25" s="18"/>
      <c r="G25" s="9"/>
      <c r="H25" s="9"/>
      <c r="I25" s="6"/>
    </row>
    <row r="26" spans="1:9" x14ac:dyDescent="0.3">
      <c r="A26" s="32" t="s">
        <v>44</v>
      </c>
      <c r="B26" s="33">
        <v>23722.31</v>
      </c>
      <c r="C26" s="33">
        <v>113197.22</v>
      </c>
      <c r="D26" s="33">
        <v>110567.5</v>
      </c>
      <c r="E26" s="33">
        <v>26352.03</v>
      </c>
      <c r="F26" s="18"/>
      <c r="G26" s="12"/>
      <c r="H26" s="13"/>
      <c r="I26" s="6"/>
    </row>
    <row r="27" spans="1:9" ht="20.25" customHeight="1" x14ac:dyDescent="0.3">
      <c r="A27" s="32" t="s">
        <v>45</v>
      </c>
      <c r="B27" s="33">
        <v>5594.28</v>
      </c>
      <c r="C27" s="33">
        <v>0</v>
      </c>
      <c r="D27" s="33">
        <v>3625.38</v>
      </c>
      <c r="E27" s="33">
        <v>1968.9</v>
      </c>
      <c r="F27" s="18"/>
      <c r="G27" s="12"/>
      <c r="H27" s="13"/>
      <c r="I27" s="6"/>
    </row>
    <row r="28" spans="1:9" ht="21" customHeight="1" x14ac:dyDescent="0.3">
      <c r="A28" s="32" t="s">
        <v>2</v>
      </c>
      <c r="B28" s="33">
        <v>58770.14</v>
      </c>
      <c r="C28" s="33">
        <v>280129.56</v>
      </c>
      <c r="D28" s="33">
        <v>301103.96000000002</v>
      </c>
      <c r="E28" s="33">
        <v>37795.74</v>
      </c>
      <c r="F28" s="18"/>
      <c r="G28" s="12"/>
      <c r="H28" s="12"/>
      <c r="I28" s="6"/>
    </row>
    <row r="29" spans="1:9" x14ac:dyDescent="0.3">
      <c r="A29" s="32" t="s">
        <v>46</v>
      </c>
      <c r="B29" s="33">
        <v>359810.28</v>
      </c>
      <c r="C29" s="33">
        <v>1329909.55</v>
      </c>
      <c r="D29" s="33">
        <v>1301337.01</v>
      </c>
      <c r="E29" s="33">
        <v>388382.82</v>
      </c>
      <c r="F29" s="18"/>
      <c r="G29" s="12"/>
      <c r="H29" s="13"/>
      <c r="I29" s="6"/>
    </row>
    <row r="30" spans="1:9" x14ac:dyDescent="0.3">
      <c r="A30" s="32" t="s">
        <v>47</v>
      </c>
      <c r="B30" s="33">
        <v>7136.44</v>
      </c>
      <c r="C30" s="33">
        <v>0</v>
      </c>
      <c r="D30" s="33">
        <v>1541.64</v>
      </c>
      <c r="E30" s="33">
        <v>5594.8</v>
      </c>
      <c r="F30" s="18"/>
      <c r="G30" s="12"/>
      <c r="H30" s="13"/>
      <c r="I30" s="6"/>
    </row>
    <row r="31" spans="1:9" x14ac:dyDescent="0.3">
      <c r="A31" s="32" t="s">
        <v>71</v>
      </c>
      <c r="B31" s="33">
        <v>0</v>
      </c>
      <c r="C31" s="33">
        <v>536079.27</v>
      </c>
      <c r="D31" s="33">
        <v>429619.79</v>
      </c>
      <c r="E31" s="33">
        <v>106459.48</v>
      </c>
      <c r="F31" s="18"/>
      <c r="G31" s="9"/>
      <c r="H31" s="9"/>
      <c r="I31" s="6"/>
    </row>
    <row r="32" spans="1:9" x14ac:dyDescent="0.3">
      <c r="A32" s="32" t="s">
        <v>72</v>
      </c>
      <c r="B32" s="33">
        <v>0</v>
      </c>
      <c r="C32" s="33">
        <v>177835.51</v>
      </c>
      <c r="D32" s="33">
        <v>142501.82999999999</v>
      </c>
      <c r="E32" s="33">
        <v>35333.68</v>
      </c>
      <c r="F32" s="18"/>
      <c r="G32" s="12"/>
      <c r="H32" s="12"/>
      <c r="I32" s="6"/>
    </row>
    <row r="33" spans="1:9" x14ac:dyDescent="0.3">
      <c r="A33" s="32" t="s">
        <v>48</v>
      </c>
      <c r="B33" s="33">
        <v>153557.35</v>
      </c>
      <c r="C33" s="33">
        <v>780670.42</v>
      </c>
      <c r="D33" s="33">
        <v>771979.12</v>
      </c>
      <c r="E33" s="33">
        <v>162248.65</v>
      </c>
      <c r="F33" s="18"/>
      <c r="G33" s="10"/>
      <c r="H33" s="10"/>
      <c r="I33" s="6"/>
    </row>
    <row r="34" spans="1:9" x14ac:dyDescent="0.3">
      <c r="A34" s="32" t="s">
        <v>49</v>
      </c>
      <c r="B34" s="33">
        <v>22692.33</v>
      </c>
      <c r="C34" s="33">
        <v>78588.03</v>
      </c>
      <c r="D34" s="33">
        <v>78726.55</v>
      </c>
      <c r="E34" s="33">
        <v>22553.81</v>
      </c>
      <c r="F34" s="18"/>
    </row>
    <row r="35" spans="1:9" x14ac:dyDescent="0.3">
      <c r="A35" s="32" t="s">
        <v>73</v>
      </c>
      <c r="B35" s="33">
        <v>0</v>
      </c>
      <c r="C35" s="33">
        <v>6302.82</v>
      </c>
      <c r="D35" s="33">
        <v>2128.15</v>
      </c>
      <c r="E35" s="33">
        <v>4174.67</v>
      </c>
      <c r="F35" s="18"/>
    </row>
    <row r="36" spans="1:9" x14ac:dyDescent="0.3">
      <c r="A36" s="32" t="s">
        <v>74</v>
      </c>
      <c r="B36" s="33">
        <v>0</v>
      </c>
      <c r="C36" s="33">
        <v>19721.169999999998</v>
      </c>
      <c r="D36" s="33">
        <v>6687.84</v>
      </c>
      <c r="E36" s="33">
        <v>13033.33</v>
      </c>
      <c r="F36" s="18"/>
    </row>
    <row r="37" spans="1:9" x14ac:dyDescent="0.3">
      <c r="A37" s="36" t="s">
        <v>50</v>
      </c>
      <c r="B37" s="33">
        <v>3944309.68</v>
      </c>
      <c r="C37" s="33">
        <v>15676466.310000001</v>
      </c>
      <c r="D37" s="33">
        <v>15282745.109999999</v>
      </c>
      <c r="E37" s="33">
        <v>4338030.88</v>
      </c>
      <c r="F37" s="18"/>
    </row>
  </sheetData>
  <mergeCells count="5">
    <mergeCell ref="A2:A3"/>
    <mergeCell ref="B2:B3"/>
    <mergeCell ref="C2:C3"/>
    <mergeCell ref="D2:D3"/>
    <mergeCell ref="A1:E1"/>
  </mergeCells>
  <pageMargins left="0" right="0" top="0.74803149606299213" bottom="0.74803149606299213" header="0.31496062992125984" footer="0.31496062992125984"/>
  <pageSetup paperSize="9" scale="90"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I48"/>
  <sheetViews>
    <sheetView tabSelected="1" zoomScale="91" zoomScaleNormal="91" workbookViewId="0">
      <selection activeCell="F9" sqref="F9"/>
    </sheetView>
  </sheetViews>
  <sheetFormatPr defaultColWidth="18.109375" defaultRowHeight="14.4" x14ac:dyDescent="0.3"/>
  <cols>
    <col min="1" max="1" width="39.44140625" style="17" customWidth="1"/>
    <col min="2" max="2" width="13.5546875" style="11" customWidth="1"/>
    <col min="3" max="4" width="13.5546875" style="16" customWidth="1"/>
    <col min="5" max="5" width="15.44140625" style="16" customWidth="1"/>
    <col min="6" max="8" width="18.109375" style="16"/>
    <col min="9" max="16384" width="18.109375" style="15"/>
  </cols>
  <sheetData>
    <row r="1" spans="1:9" ht="48.75" customHeight="1" thickBot="1" x14ac:dyDescent="0.35">
      <c r="A1" s="156" t="s">
        <v>132</v>
      </c>
      <c r="B1" s="156"/>
      <c r="C1" s="156"/>
      <c r="D1" s="156"/>
      <c r="E1" s="156"/>
      <c r="F1" s="157"/>
      <c r="G1" s="14"/>
      <c r="H1" s="14"/>
      <c r="I1" s="6"/>
    </row>
    <row r="2" spans="1:9" ht="36.75" customHeight="1" x14ac:dyDescent="0.3">
      <c r="A2" s="158" t="s">
        <v>29</v>
      </c>
      <c r="B2" s="160" t="s">
        <v>126</v>
      </c>
      <c r="C2" s="160" t="s">
        <v>127</v>
      </c>
      <c r="D2" s="162" t="s">
        <v>128</v>
      </c>
      <c r="E2" s="164" t="s">
        <v>105</v>
      </c>
      <c r="F2" s="153" t="s">
        <v>131</v>
      </c>
      <c r="G2" s="12"/>
      <c r="H2" s="12"/>
      <c r="I2" s="6"/>
    </row>
    <row r="3" spans="1:9" ht="42" customHeight="1" x14ac:dyDescent="0.3">
      <c r="A3" s="159"/>
      <c r="B3" s="161"/>
      <c r="C3" s="161"/>
      <c r="D3" s="163"/>
      <c r="E3" s="165"/>
      <c r="F3" s="154"/>
      <c r="G3" s="7"/>
      <c r="H3" s="7"/>
      <c r="I3" s="6"/>
    </row>
    <row r="4" spans="1:9" ht="21.75" customHeight="1" x14ac:dyDescent="0.3">
      <c r="A4" s="66" t="s">
        <v>106</v>
      </c>
      <c r="B4" s="67"/>
      <c r="C4" s="67"/>
      <c r="D4" s="67"/>
      <c r="E4" s="109"/>
      <c r="F4" s="68"/>
      <c r="G4" s="7"/>
      <c r="H4" s="7"/>
      <c r="I4" s="6"/>
    </row>
    <row r="5" spans="1:9" ht="25.5" customHeight="1" x14ac:dyDescent="0.3">
      <c r="A5" s="69" t="s">
        <v>67</v>
      </c>
      <c r="B5" s="70">
        <v>0</v>
      </c>
      <c r="C5" s="98">
        <v>17981.48</v>
      </c>
      <c r="D5" s="93">
        <v>13273.37</v>
      </c>
      <c r="E5" s="70">
        <f t="shared" ref="E5:E25" si="0">B5+C5-D5</f>
        <v>4708.1099999999988</v>
      </c>
      <c r="F5" s="103">
        <v>12740.13</v>
      </c>
      <c r="G5" s="9"/>
      <c r="H5" s="10"/>
      <c r="I5" s="6"/>
    </row>
    <row r="6" spans="1:9" ht="25.5" customHeight="1" x14ac:dyDescent="0.3">
      <c r="A6" s="69" t="s">
        <v>68</v>
      </c>
      <c r="B6" s="70">
        <v>0</v>
      </c>
      <c r="C6" s="98">
        <v>5651.36</v>
      </c>
      <c r="D6" s="93">
        <v>4171.1000000000004</v>
      </c>
      <c r="E6" s="70">
        <f t="shared" si="0"/>
        <v>1480.2599999999993</v>
      </c>
      <c r="F6" s="166">
        <v>10504.91</v>
      </c>
      <c r="G6" s="9"/>
      <c r="H6" s="9"/>
      <c r="I6" s="6"/>
    </row>
    <row r="7" spans="1:9" ht="25.5" customHeight="1" x14ac:dyDescent="0.3">
      <c r="A7" s="69" t="s">
        <v>69</v>
      </c>
      <c r="B7" s="70">
        <v>0</v>
      </c>
      <c r="C7" s="98">
        <v>5651.36</v>
      </c>
      <c r="D7" s="93">
        <v>4171.1000000000004</v>
      </c>
      <c r="E7" s="70">
        <f t="shared" si="0"/>
        <v>1480.2599999999993</v>
      </c>
      <c r="F7" s="167"/>
      <c r="I7" s="6"/>
    </row>
    <row r="8" spans="1:9" ht="25.5" customHeight="1" x14ac:dyDescent="0.3">
      <c r="A8" s="69" t="s">
        <v>70</v>
      </c>
      <c r="B8" s="70">
        <v>0</v>
      </c>
      <c r="C8" s="98">
        <v>2570.96</v>
      </c>
      <c r="D8" s="93">
        <v>1897.21</v>
      </c>
      <c r="E8" s="70">
        <f t="shared" si="0"/>
        <v>673.75</v>
      </c>
      <c r="F8" s="168"/>
      <c r="G8" s="12"/>
      <c r="H8" s="13"/>
      <c r="I8" s="6"/>
    </row>
    <row r="9" spans="1:9" ht="25.5" customHeight="1" x14ac:dyDescent="0.3">
      <c r="A9" s="99" t="s">
        <v>136</v>
      </c>
      <c r="B9" s="70">
        <v>0</v>
      </c>
      <c r="C9" s="111">
        <v>11815.08</v>
      </c>
      <c r="D9" s="95">
        <v>8730.43</v>
      </c>
      <c r="E9" s="70">
        <f t="shared" si="0"/>
        <v>3084.6499999999996</v>
      </c>
      <c r="F9" s="103">
        <v>0</v>
      </c>
      <c r="G9" s="12"/>
      <c r="H9" s="13"/>
      <c r="I9" s="6"/>
    </row>
    <row r="10" spans="1:9" ht="25.5" customHeight="1" x14ac:dyDescent="0.3">
      <c r="A10" s="69" t="s">
        <v>32</v>
      </c>
      <c r="B10" s="70">
        <v>0</v>
      </c>
      <c r="C10" s="100">
        <v>305128.36</v>
      </c>
      <c r="D10" s="95">
        <v>225250.21</v>
      </c>
      <c r="E10" s="70">
        <f t="shared" si="0"/>
        <v>79878.149999999994</v>
      </c>
      <c r="F10" s="112">
        <v>305128.36</v>
      </c>
      <c r="G10" s="12"/>
      <c r="H10" s="13"/>
      <c r="I10" s="6"/>
    </row>
    <row r="11" spans="1:9" ht="25.5" customHeight="1" x14ac:dyDescent="0.3">
      <c r="A11" s="69" t="s">
        <v>33</v>
      </c>
      <c r="B11" s="70">
        <v>0</v>
      </c>
      <c r="C11" s="100">
        <v>564024.72</v>
      </c>
      <c r="D11" s="95">
        <v>416372.06</v>
      </c>
      <c r="E11" s="70">
        <f t="shared" si="0"/>
        <v>147652.65999999997</v>
      </c>
      <c r="F11" s="112">
        <v>564024.72</v>
      </c>
      <c r="I11" s="6"/>
    </row>
    <row r="12" spans="1:9" ht="25.5" customHeight="1" x14ac:dyDescent="0.3">
      <c r="A12" s="69" t="s">
        <v>34</v>
      </c>
      <c r="B12" s="70">
        <v>0</v>
      </c>
      <c r="C12" s="100">
        <v>4109.16</v>
      </c>
      <c r="D12" s="95">
        <v>3032.69</v>
      </c>
      <c r="E12" s="70">
        <f t="shared" si="0"/>
        <v>1076.4699999999998</v>
      </c>
      <c r="F12" s="112">
        <v>0</v>
      </c>
      <c r="I12" s="6"/>
    </row>
    <row r="13" spans="1:9" ht="25.5" customHeight="1" x14ac:dyDescent="0.3">
      <c r="A13" s="69" t="s">
        <v>35</v>
      </c>
      <c r="B13" s="70">
        <v>0</v>
      </c>
      <c r="C13" s="100">
        <v>18492.560000000001</v>
      </c>
      <c r="D13" s="95">
        <v>13650.6</v>
      </c>
      <c r="E13" s="70">
        <f t="shared" si="0"/>
        <v>4841.9600000000009</v>
      </c>
      <c r="F13" s="112">
        <v>18492.560000000001</v>
      </c>
      <c r="I13" s="6"/>
    </row>
    <row r="14" spans="1:9" ht="25.5" customHeight="1" x14ac:dyDescent="0.3">
      <c r="A14" s="69" t="s">
        <v>36</v>
      </c>
      <c r="B14" s="70">
        <v>0</v>
      </c>
      <c r="C14" s="100">
        <v>231157.8</v>
      </c>
      <c r="D14" s="95">
        <v>170643.89</v>
      </c>
      <c r="E14" s="70">
        <f t="shared" si="0"/>
        <v>60513.909999999974</v>
      </c>
      <c r="F14" s="112">
        <v>231157.8</v>
      </c>
      <c r="I14" s="6"/>
    </row>
    <row r="15" spans="1:9" ht="25.5" customHeight="1" x14ac:dyDescent="0.3">
      <c r="A15" s="69" t="s">
        <v>37</v>
      </c>
      <c r="B15" s="70">
        <v>0</v>
      </c>
      <c r="C15" s="100">
        <v>192634.04</v>
      </c>
      <c r="D15" s="95">
        <v>142205.07</v>
      </c>
      <c r="E15" s="70">
        <f t="shared" si="0"/>
        <v>50428.97</v>
      </c>
      <c r="F15" s="112">
        <v>192634.04</v>
      </c>
      <c r="H15" s="65"/>
      <c r="I15" s="6"/>
    </row>
    <row r="16" spans="1:9" ht="25.5" customHeight="1" x14ac:dyDescent="0.3">
      <c r="A16" s="69" t="s">
        <v>38</v>
      </c>
      <c r="B16" s="70">
        <v>0</v>
      </c>
      <c r="C16" s="100">
        <v>196741.32</v>
      </c>
      <c r="D16" s="95">
        <v>145236.98000000001</v>
      </c>
      <c r="E16" s="70">
        <f t="shared" si="0"/>
        <v>51504.34</v>
      </c>
      <c r="F16" s="112">
        <v>196741.32</v>
      </c>
      <c r="I16" s="6"/>
    </row>
    <row r="17" spans="1:9" ht="25.5" customHeight="1" x14ac:dyDescent="0.3">
      <c r="A17" s="69" t="s">
        <v>42</v>
      </c>
      <c r="B17" s="70">
        <v>0</v>
      </c>
      <c r="C17" s="94">
        <v>342628</v>
      </c>
      <c r="D17" s="95">
        <v>252933.15</v>
      </c>
      <c r="E17" s="70">
        <f t="shared" si="0"/>
        <v>89694.85</v>
      </c>
      <c r="F17" s="103">
        <v>271350.90999999997</v>
      </c>
      <c r="G17" s="10"/>
      <c r="H17" s="10"/>
      <c r="I17" s="6"/>
    </row>
    <row r="18" spans="1:9" ht="25.5" customHeight="1" x14ac:dyDescent="0.3">
      <c r="A18" s="69" t="s">
        <v>43</v>
      </c>
      <c r="B18" s="70">
        <v>0</v>
      </c>
      <c r="C18" s="94">
        <v>77567.12</v>
      </c>
      <c r="D18" s="95">
        <v>57260.53</v>
      </c>
      <c r="E18" s="70">
        <f t="shared" si="0"/>
        <v>20306.589999999997</v>
      </c>
      <c r="F18" s="166">
        <v>101532.3</v>
      </c>
    </row>
    <row r="19" spans="1:9" ht="25.5" customHeight="1" x14ac:dyDescent="0.3">
      <c r="A19" s="69" t="s">
        <v>44</v>
      </c>
      <c r="B19" s="70">
        <v>0</v>
      </c>
      <c r="C19" s="94">
        <v>38179.79</v>
      </c>
      <c r="D19" s="95">
        <v>27289.17</v>
      </c>
      <c r="E19" s="70">
        <f t="shared" si="0"/>
        <v>10890.620000000003</v>
      </c>
      <c r="F19" s="168"/>
    </row>
    <row r="20" spans="1:9" ht="25.5" customHeight="1" x14ac:dyDescent="0.3">
      <c r="A20" s="69" t="s">
        <v>137</v>
      </c>
      <c r="B20" s="70">
        <v>0</v>
      </c>
      <c r="C20" s="94">
        <v>101709.12</v>
      </c>
      <c r="D20" s="95">
        <v>75083.240000000005</v>
      </c>
      <c r="E20" s="70">
        <f t="shared" si="0"/>
        <v>26625.87999999999</v>
      </c>
      <c r="F20" s="110">
        <v>0</v>
      </c>
    </row>
    <row r="21" spans="1:9" ht="21" customHeight="1" x14ac:dyDescent="0.3">
      <c r="A21" s="69" t="s">
        <v>48</v>
      </c>
      <c r="B21" s="70">
        <v>0</v>
      </c>
      <c r="C21" s="94">
        <v>207528.4</v>
      </c>
      <c r="D21" s="95">
        <v>153200.26999999999</v>
      </c>
      <c r="E21" s="70">
        <f t="shared" si="0"/>
        <v>54328.130000000005</v>
      </c>
      <c r="F21" s="104">
        <v>207528.4</v>
      </c>
    </row>
    <row r="22" spans="1:9" ht="21" customHeight="1" x14ac:dyDescent="0.3">
      <c r="A22" s="71" t="s">
        <v>110</v>
      </c>
      <c r="B22" s="70">
        <v>0</v>
      </c>
      <c r="C22" s="101">
        <v>23118.32</v>
      </c>
      <c r="D22" s="93">
        <v>17065.64</v>
      </c>
      <c r="E22" s="70">
        <f t="shared" si="0"/>
        <v>6052.68</v>
      </c>
      <c r="F22" s="104">
        <v>0</v>
      </c>
    </row>
    <row r="23" spans="1:9" ht="21" customHeight="1" x14ac:dyDescent="0.3">
      <c r="A23" s="71" t="s">
        <v>111</v>
      </c>
      <c r="B23" s="70">
        <v>0</v>
      </c>
      <c r="C23" s="98">
        <v>6678.24</v>
      </c>
      <c r="D23" s="93">
        <v>4929.22</v>
      </c>
      <c r="E23" s="70">
        <f t="shared" si="0"/>
        <v>1749.0199999999995</v>
      </c>
      <c r="F23" s="104">
        <v>0</v>
      </c>
    </row>
    <row r="24" spans="1:9" ht="21" customHeight="1" x14ac:dyDescent="0.3">
      <c r="A24" s="71" t="s">
        <v>112</v>
      </c>
      <c r="B24" s="70">
        <v>0</v>
      </c>
      <c r="C24" s="98">
        <v>12844.64</v>
      </c>
      <c r="D24" s="93">
        <v>9481.43</v>
      </c>
      <c r="E24" s="70">
        <f t="shared" si="0"/>
        <v>3363.2099999999991</v>
      </c>
      <c r="F24" s="104">
        <v>0</v>
      </c>
    </row>
    <row r="25" spans="1:9" ht="21" customHeight="1" x14ac:dyDescent="0.3">
      <c r="A25" s="71" t="s">
        <v>113</v>
      </c>
      <c r="B25" s="70">
        <v>0</v>
      </c>
      <c r="C25" s="98">
        <v>83217.119999999995</v>
      </c>
      <c r="D25" s="93">
        <v>61431.53</v>
      </c>
      <c r="E25" s="70">
        <f t="shared" si="0"/>
        <v>21785.589999999997</v>
      </c>
      <c r="F25" s="104">
        <v>77121.36</v>
      </c>
    </row>
    <row r="26" spans="1:9" ht="21" customHeight="1" x14ac:dyDescent="0.3">
      <c r="A26" s="72" t="s">
        <v>107</v>
      </c>
      <c r="B26" s="73">
        <f>SUM(B5:B25)</f>
        <v>0</v>
      </c>
      <c r="C26" s="73">
        <f>SUM(C5:C25)</f>
        <v>2449428.9500000007</v>
      </c>
      <c r="D26" s="73">
        <f>SUM(D5:D25)</f>
        <v>1807308.8899999997</v>
      </c>
      <c r="E26" s="73">
        <f>SUM(E5:E25)</f>
        <v>642120.05999999982</v>
      </c>
      <c r="F26" s="104"/>
    </row>
    <row r="27" spans="1:9" ht="21" customHeight="1" x14ac:dyDescent="0.3">
      <c r="A27" s="74" t="s">
        <v>108</v>
      </c>
      <c r="B27" s="75">
        <v>0</v>
      </c>
      <c r="C27" s="75">
        <v>77550.17</v>
      </c>
      <c r="D27" s="75">
        <v>45251.35</v>
      </c>
      <c r="E27" s="75">
        <f>B27+C27-D27</f>
        <v>32298.82</v>
      </c>
      <c r="F27" s="104"/>
    </row>
    <row r="28" spans="1:9" ht="21" customHeight="1" thickBot="1" x14ac:dyDescent="0.35">
      <c r="A28" s="76" t="s">
        <v>50</v>
      </c>
      <c r="B28" s="77">
        <f>B26+B27</f>
        <v>0</v>
      </c>
      <c r="C28" s="77">
        <f>C26+C27</f>
        <v>2526979.1200000006</v>
      </c>
      <c r="D28" s="77">
        <f>D26+D27</f>
        <v>1852560.2399999998</v>
      </c>
      <c r="E28" s="77">
        <f>E26+E27</f>
        <v>674418.87999999977</v>
      </c>
      <c r="F28" s="78">
        <f>SUM(F5:F25)</f>
        <v>2188956.81</v>
      </c>
    </row>
    <row r="29" spans="1:9" ht="42.75" customHeight="1" x14ac:dyDescent="0.3">
      <c r="A29" s="155" t="s">
        <v>109</v>
      </c>
      <c r="B29" s="155"/>
      <c r="C29" s="155"/>
      <c r="D29" s="155"/>
      <c r="E29" s="155"/>
      <c r="F29" s="155"/>
    </row>
    <row r="30" spans="1:9" x14ac:dyDescent="0.3">
      <c r="A30" s="16"/>
      <c r="B30" s="63"/>
    </row>
    <row r="31" spans="1:9" x14ac:dyDescent="0.3">
      <c r="A31" s="16"/>
      <c r="B31" s="63"/>
      <c r="C31" s="97"/>
      <c r="D31" s="97"/>
      <c r="E31" s="97"/>
    </row>
    <row r="32" spans="1:9" x14ac:dyDescent="0.3">
      <c r="A32" s="16"/>
      <c r="B32" s="63"/>
      <c r="C32" s="63"/>
      <c r="D32" s="63"/>
      <c r="E32" s="63"/>
      <c r="F32" s="63"/>
    </row>
    <row r="33" spans="1:2" x14ac:dyDescent="0.3">
      <c r="A33" s="16"/>
      <c r="B33" s="63"/>
    </row>
    <row r="34" spans="1:2" x14ac:dyDescent="0.3">
      <c r="A34" s="16"/>
      <c r="B34" s="63"/>
    </row>
    <row r="35" spans="1:2" x14ac:dyDescent="0.3">
      <c r="A35" s="16"/>
      <c r="B35" s="63"/>
    </row>
    <row r="36" spans="1:2" x14ac:dyDescent="0.3">
      <c r="A36" s="16"/>
      <c r="B36" s="63"/>
    </row>
    <row r="37" spans="1:2" x14ac:dyDescent="0.3">
      <c r="A37" s="16"/>
      <c r="B37" s="63"/>
    </row>
    <row r="38" spans="1:2" x14ac:dyDescent="0.3">
      <c r="A38" s="16"/>
      <c r="B38" s="63"/>
    </row>
    <row r="39" spans="1:2" x14ac:dyDescent="0.3">
      <c r="A39" s="16"/>
      <c r="B39" s="63"/>
    </row>
    <row r="40" spans="1:2" x14ac:dyDescent="0.3">
      <c r="A40" s="16"/>
      <c r="B40" s="63"/>
    </row>
    <row r="41" spans="1:2" x14ac:dyDescent="0.3">
      <c r="A41" s="16"/>
      <c r="B41" s="63"/>
    </row>
    <row r="42" spans="1:2" x14ac:dyDescent="0.3">
      <c r="A42" s="16"/>
      <c r="B42" s="63"/>
    </row>
    <row r="43" spans="1:2" x14ac:dyDescent="0.3">
      <c r="A43" s="16"/>
      <c r="B43" s="63"/>
    </row>
    <row r="44" spans="1:2" x14ac:dyDescent="0.3">
      <c r="A44" s="16"/>
      <c r="B44" s="63"/>
    </row>
    <row r="45" spans="1:2" x14ac:dyDescent="0.3">
      <c r="A45" s="16"/>
      <c r="B45" s="63"/>
    </row>
    <row r="46" spans="1:2" x14ac:dyDescent="0.3">
      <c r="A46" s="16"/>
      <c r="B46" s="63"/>
    </row>
    <row r="47" spans="1:2" x14ac:dyDescent="0.3">
      <c r="A47" s="16"/>
      <c r="B47" s="63"/>
    </row>
    <row r="48" spans="1:2" x14ac:dyDescent="0.3">
      <c r="A48" s="16"/>
      <c r="B48" s="63"/>
    </row>
  </sheetData>
  <mergeCells count="10">
    <mergeCell ref="F2:F3"/>
    <mergeCell ref="A29:F29"/>
    <mergeCell ref="A1:F1"/>
    <mergeCell ref="A2:A3"/>
    <mergeCell ref="B2:B3"/>
    <mergeCell ref="C2:C3"/>
    <mergeCell ref="D2:D3"/>
    <mergeCell ref="E2:E3"/>
    <mergeCell ref="F6:F8"/>
    <mergeCell ref="F18:F19"/>
  </mergeCells>
  <pageMargins left="0.59055118110236227" right="0" top="0.74803149606299213" bottom="0.74803149606299213" header="0.31496062992125984" footer="0.31496062992125984"/>
  <pageSetup paperSize="9" scale="95" orientation="portrait" horizontalDpi="180" verticalDpi="18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SheetLayoutView="96" workbookViewId="0">
      <selection activeCell="G6" sqref="G6:G14"/>
    </sheetView>
  </sheetViews>
  <sheetFormatPr defaultColWidth="15.33203125" defaultRowHeight="13.8" x14ac:dyDescent="0.25"/>
  <cols>
    <col min="1" max="1" width="4.33203125" style="51" customWidth="1"/>
    <col min="2" max="2" width="24.5546875" style="52" customWidth="1"/>
    <col min="3" max="3" width="12.44140625" style="53" customWidth="1"/>
    <col min="4" max="7" width="12.44140625" style="54" customWidth="1"/>
    <col min="8" max="16384" width="15.33203125" style="38"/>
  </cols>
  <sheetData>
    <row r="1" spans="1:10" ht="48.75" customHeight="1" x14ac:dyDescent="0.25">
      <c r="A1" s="37"/>
      <c r="B1" s="174" t="s">
        <v>129</v>
      </c>
      <c r="C1" s="174"/>
      <c r="D1" s="174"/>
      <c r="E1" s="174"/>
      <c r="F1" s="174"/>
      <c r="G1" s="174"/>
    </row>
    <row r="2" spans="1:10" s="39" customFormat="1" ht="20.25" customHeight="1" x14ac:dyDescent="0.25">
      <c r="A2" s="175" t="s">
        <v>1</v>
      </c>
      <c r="B2" s="176" t="s">
        <v>29</v>
      </c>
      <c r="C2" s="177" t="s">
        <v>126</v>
      </c>
      <c r="D2" s="177" t="s">
        <v>127</v>
      </c>
      <c r="E2" s="179" t="s">
        <v>128</v>
      </c>
      <c r="F2" s="181" t="s">
        <v>105</v>
      </c>
      <c r="G2" s="182" t="s">
        <v>76</v>
      </c>
    </row>
    <row r="3" spans="1:10" s="39" customFormat="1" ht="72.75" customHeight="1" x14ac:dyDescent="0.25">
      <c r="A3" s="175"/>
      <c r="B3" s="175"/>
      <c r="C3" s="178"/>
      <c r="D3" s="178"/>
      <c r="E3" s="180"/>
      <c r="F3" s="181"/>
      <c r="G3" s="182"/>
    </row>
    <row r="4" spans="1:10" s="39" customFormat="1" ht="20.25" customHeight="1" x14ac:dyDescent="0.25">
      <c r="A4" s="40">
        <v>1</v>
      </c>
      <c r="B4" s="40">
        <v>2</v>
      </c>
      <c r="C4" s="40">
        <v>3</v>
      </c>
      <c r="D4" s="40">
        <v>4</v>
      </c>
      <c r="E4" s="40">
        <v>5</v>
      </c>
      <c r="F4" s="41">
        <v>6</v>
      </c>
      <c r="G4" s="42">
        <v>7</v>
      </c>
    </row>
    <row r="5" spans="1:10" s="39" customFormat="1" ht="20.25" customHeight="1" x14ac:dyDescent="0.25">
      <c r="A5" s="169" t="s">
        <v>77</v>
      </c>
      <c r="B5" s="169"/>
      <c r="C5" s="169"/>
      <c r="D5" s="169"/>
      <c r="E5" s="169"/>
      <c r="F5" s="169"/>
      <c r="G5" s="169"/>
    </row>
    <row r="6" spans="1:10" s="82" customFormat="1" ht="20.25" customHeight="1" x14ac:dyDescent="0.25">
      <c r="A6" s="79" t="s">
        <v>78</v>
      </c>
      <c r="B6" s="80" t="s">
        <v>3</v>
      </c>
      <c r="C6" s="81">
        <v>0</v>
      </c>
      <c r="D6" s="100">
        <v>1999128.48</v>
      </c>
      <c r="E6" s="95">
        <v>1015327.68</v>
      </c>
      <c r="F6" s="81">
        <f>C6+D6-E6</f>
        <v>983800.79999999993</v>
      </c>
      <c r="G6" s="106">
        <v>2055558.91</v>
      </c>
    </row>
    <row r="7" spans="1:10" s="39" customFormat="1" ht="20.25" customHeight="1" x14ac:dyDescent="0.25">
      <c r="A7" s="43" t="s">
        <v>79</v>
      </c>
      <c r="B7" s="43" t="s">
        <v>46</v>
      </c>
      <c r="C7" s="81">
        <v>0</v>
      </c>
      <c r="D7" s="45">
        <f>D8+D9</f>
        <v>383765.37</v>
      </c>
      <c r="E7" s="45">
        <f>E8+E9</f>
        <v>240942.22999999998</v>
      </c>
      <c r="F7" s="81">
        <f t="shared" ref="F7:F14" si="0">C7+D7-E7</f>
        <v>142823.14000000001</v>
      </c>
      <c r="G7" s="106">
        <v>615356.9</v>
      </c>
      <c r="I7" s="97"/>
      <c r="J7" s="97"/>
    </row>
    <row r="8" spans="1:10" s="39" customFormat="1" ht="20.25" hidden="1" customHeight="1" x14ac:dyDescent="0.25">
      <c r="A8" s="43"/>
      <c r="B8" s="102" t="s">
        <v>80</v>
      </c>
      <c r="C8" s="81">
        <v>0</v>
      </c>
      <c r="D8" s="94">
        <v>360289.07</v>
      </c>
      <c r="E8" s="95">
        <v>234085.9</v>
      </c>
      <c r="F8" s="81">
        <f t="shared" si="0"/>
        <v>126203.17000000001</v>
      </c>
      <c r="G8" s="106">
        <v>615356.9</v>
      </c>
      <c r="I8" s="97"/>
      <c r="J8" s="97"/>
    </row>
    <row r="9" spans="1:10" s="39" customFormat="1" ht="25.5" hidden="1" customHeight="1" x14ac:dyDescent="0.25">
      <c r="A9" s="43"/>
      <c r="B9" s="102" t="s">
        <v>81</v>
      </c>
      <c r="C9" s="81">
        <v>0</v>
      </c>
      <c r="D9" s="94">
        <v>23476.3</v>
      </c>
      <c r="E9" s="95">
        <v>6856.33</v>
      </c>
      <c r="F9" s="81">
        <f t="shared" si="0"/>
        <v>16619.97</v>
      </c>
      <c r="G9" s="107"/>
      <c r="I9" s="97"/>
      <c r="J9" s="97"/>
    </row>
    <row r="10" spans="1:10" s="39" customFormat="1" ht="20.25" customHeight="1" x14ac:dyDescent="0.25">
      <c r="A10" s="43" t="s">
        <v>82</v>
      </c>
      <c r="B10" s="80" t="s">
        <v>40</v>
      </c>
      <c r="C10" s="81">
        <v>0</v>
      </c>
      <c r="D10" s="44">
        <f>D11+D12</f>
        <v>215453.27</v>
      </c>
      <c r="E10" s="44">
        <f>E11+E12</f>
        <v>145081.39000000001</v>
      </c>
      <c r="F10" s="81">
        <f t="shared" si="0"/>
        <v>70371.879999999976</v>
      </c>
      <c r="G10" s="108">
        <v>269221.65000000002</v>
      </c>
    </row>
    <row r="11" spans="1:10" s="39" customFormat="1" ht="20.25" hidden="1" customHeight="1" x14ac:dyDescent="0.25">
      <c r="A11" s="43"/>
      <c r="B11" s="102" t="s">
        <v>83</v>
      </c>
      <c r="C11" s="81">
        <v>0</v>
      </c>
      <c r="D11" s="100">
        <v>207693.05</v>
      </c>
      <c r="E11" s="95">
        <v>142814.97</v>
      </c>
      <c r="F11" s="81">
        <f t="shared" si="0"/>
        <v>64878.079999999987</v>
      </c>
      <c r="G11" s="108">
        <v>269221.65000000002</v>
      </c>
    </row>
    <row r="12" spans="1:10" s="39" customFormat="1" ht="27" hidden="1" customHeight="1" x14ac:dyDescent="0.25">
      <c r="A12" s="43"/>
      <c r="B12" s="102" t="s">
        <v>84</v>
      </c>
      <c r="C12" s="81">
        <v>0</v>
      </c>
      <c r="D12" s="94">
        <v>7760.22</v>
      </c>
      <c r="E12" s="95">
        <v>2266.42</v>
      </c>
      <c r="F12" s="81">
        <f t="shared" si="0"/>
        <v>5493.8</v>
      </c>
      <c r="G12" s="108"/>
    </row>
    <row r="13" spans="1:10" s="82" customFormat="1" ht="20.25" customHeight="1" x14ac:dyDescent="0.25">
      <c r="A13" s="79" t="s">
        <v>85</v>
      </c>
      <c r="B13" s="80" t="s">
        <v>4</v>
      </c>
      <c r="C13" s="81">
        <v>0</v>
      </c>
      <c r="D13" s="94">
        <v>300793.7</v>
      </c>
      <c r="E13" s="95">
        <v>203306.26</v>
      </c>
      <c r="F13" s="81">
        <f t="shared" si="0"/>
        <v>97487.44</v>
      </c>
      <c r="G13" s="106">
        <v>431315.46</v>
      </c>
    </row>
    <row r="14" spans="1:10" s="82" customFormat="1" ht="20.25" customHeight="1" x14ac:dyDescent="0.25">
      <c r="A14" s="79" t="s">
        <v>86</v>
      </c>
      <c r="B14" s="80" t="s">
        <v>49</v>
      </c>
      <c r="C14" s="81">
        <v>0</v>
      </c>
      <c r="D14" s="81">
        <v>0</v>
      </c>
      <c r="E14" s="81">
        <v>0</v>
      </c>
      <c r="F14" s="81">
        <f t="shared" si="0"/>
        <v>0</v>
      </c>
      <c r="G14" s="106">
        <v>0</v>
      </c>
    </row>
    <row r="15" spans="1:10" s="39" customFormat="1" ht="23.25" customHeight="1" x14ac:dyDescent="0.25">
      <c r="A15" s="170" t="s">
        <v>87</v>
      </c>
      <c r="B15" s="170"/>
      <c r="C15" s="170"/>
      <c r="D15" s="170"/>
      <c r="E15" s="170"/>
      <c r="F15" s="170"/>
      <c r="G15" s="170"/>
    </row>
    <row r="16" spans="1:10" s="39" customFormat="1" ht="50.25" customHeight="1" x14ac:dyDescent="0.25">
      <c r="A16" s="43" t="s">
        <v>88</v>
      </c>
      <c r="B16" s="46" t="s">
        <v>89</v>
      </c>
      <c r="C16" s="47">
        <v>0</v>
      </c>
      <c r="D16" s="105">
        <v>193311.18</v>
      </c>
      <c r="E16" s="105">
        <v>170121.11</v>
      </c>
      <c r="F16" s="48">
        <f>C16+D16-E16</f>
        <v>23190.070000000007</v>
      </c>
      <c r="G16" s="48"/>
    </row>
    <row r="17" spans="1:10" s="39" customFormat="1" ht="24.9" customHeight="1" x14ac:dyDescent="0.25">
      <c r="A17" s="171" t="s">
        <v>130</v>
      </c>
      <c r="B17" s="172"/>
      <c r="C17" s="49">
        <f>C6+C10+C13+C7+C14+C16</f>
        <v>0</v>
      </c>
      <c r="D17" s="49">
        <f>D6+D10+D13+D7+D14+D16</f>
        <v>3092452.0000000005</v>
      </c>
      <c r="E17" s="49">
        <f>E6+E10+E13+E7+E14+E16</f>
        <v>1774778.67</v>
      </c>
      <c r="F17" s="49">
        <f>F6+F10+F13+F7+F14+F16</f>
        <v>1317673.3299999998</v>
      </c>
      <c r="G17" s="50">
        <f>G14+G13+G10+G7+G6</f>
        <v>3371452.92</v>
      </c>
      <c r="H17" s="57"/>
      <c r="I17" s="57"/>
      <c r="J17" s="57"/>
    </row>
    <row r="19" spans="1:10" ht="32.25" customHeight="1" x14ac:dyDescent="0.25">
      <c r="A19" s="173" t="s">
        <v>90</v>
      </c>
      <c r="B19" s="173"/>
      <c r="C19" s="173"/>
      <c r="D19" s="173"/>
      <c r="E19" s="173"/>
      <c r="F19" s="173"/>
      <c r="G19" s="173"/>
    </row>
  </sheetData>
  <mergeCells count="12">
    <mergeCell ref="A5:G5"/>
    <mergeCell ref="A15:G15"/>
    <mergeCell ref="A17:B17"/>
    <mergeCell ref="A19:G19"/>
    <mergeCell ref="B1:G1"/>
    <mergeCell ref="A2:A3"/>
    <mergeCell ref="B2:B3"/>
    <mergeCell ref="C2:C3"/>
    <mergeCell ref="D2:D3"/>
    <mergeCell ref="E2:E3"/>
    <mergeCell ref="F2:F3"/>
    <mergeCell ref="G2:G3"/>
  </mergeCells>
  <pageMargins left="0.51181102362204722" right="0.11811023622047245" top="0.74803149606299213" bottom="0.74803149606299213" header="0.31496062992125984" footer="0.31496062992125984"/>
  <pageSetup paperSize="9" scale="90" orientation="portrait" horizontalDpi="180" verticalDpi="18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A19" workbookViewId="0">
      <selection sqref="A1:F1"/>
    </sheetView>
  </sheetViews>
  <sheetFormatPr defaultRowHeight="14.4" x14ac:dyDescent="0.3"/>
  <cols>
    <col min="1" max="1" width="6.33203125" customWidth="1"/>
    <col min="2" max="2" width="45.109375" customWidth="1"/>
    <col min="3" max="3" width="11.5546875" bestFit="1" customWidth="1"/>
    <col min="4" max="5" width="11.88671875" customWidth="1"/>
  </cols>
  <sheetData>
    <row r="1" spans="1:6" ht="31.5" customHeight="1" x14ac:dyDescent="0.3">
      <c r="A1" s="184" t="s">
        <v>120</v>
      </c>
      <c r="B1" s="184"/>
      <c r="C1" s="184"/>
      <c r="D1" s="184"/>
      <c r="E1" s="184"/>
      <c r="F1" s="184"/>
    </row>
    <row r="2" spans="1:6" ht="51" customHeight="1" x14ac:dyDescent="0.3">
      <c r="A2" s="185" t="s">
        <v>138</v>
      </c>
      <c r="B2" s="185"/>
      <c r="C2" s="185"/>
      <c r="D2" s="185"/>
      <c r="E2" s="185"/>
      <c r="F2" s="185"/>
    </row>
    <row r="3" spans="1:6" ht="83.4" customHeight="1" x14ac:dyDescent="0.3">
      <c r="A3" s="190" t="s">
        <v>139</v>
      </c>
      <c r="B3" s="191"/>
      <c r="C3" s="191"/>
      <c r="D3" s="191"/>
      <c r="E3" s="191"/>
      <c r="F3" s="191"/>
    </row>
    <row r="4" spans="1:6" ht="79.5" customHeight="1" x14ac:dyDescent="0.3">
      <c r="A4" s="185" t="s">
        <v>140</v>
      </c>
      <c r="B4" s="186"/>
      <c r="C4" s="186"/>
      <c r="D4" s="186"/>
      <c r="E4" s="186"/>
      <c r="F4" s="186"/>
    </row>
    <row r="5" spans="1:6" ht="57" customHeight="1" x14ac:dyDescent="0.3">
      <c r="A5" s="185" t="s">
        <v>141</v>
      </c>
      <c r="B5" s="186"/>
      <c r="C5" s="186"/>
      <c r="D5" s="186"/>
      <c r="E5" s="186"/>
      <c r="F5" s="186"/>
    </row>
    <row r="6" spans="1:6" ht="25.5" customHeight="1" x14ac:dyDescent="0.3">
      <c r="A6" s="187" t="s">
        <v>91</v>
      </c>
      <c r="B6" s="187"/>
      <c r="C6" s="187"/>
      <c r="D6" s="187"/>
      <c r="E6" s="187"/>
      <c r="F6" s="187"/>
    </row>
    <row r="7" spans="1:6" ht="82.2" customHeight="1" x14ac:dyDescent="0.3">
      <c r="A7" s="188" t="s">
        <v>146</v>
      </c>
      <c r="B7" s="189"/>
      <c r="C7" s="189"/>
      <c r="D7" s="189"/>
      <c r="E7" s="189"/>
      <c r="F7" s="189"/>
    </row>
    <row r="8" spans="1:6" ht="57.6" customHeight="1" x14ac:dyDescent="0.3">
      <c r="A8" s="183" t="s">
        <v>96</v>
      </c>
      <c r="B8" s="183"/>
      <c r="C8" s="183"/>
      <c r="D8" s="183"/>
      <c r="E8" s="183"/>
      <c r="F8" s="183"/>
    </row>
    <row r="9" spans="1:6" ht="90" customHeight="1" x14ac:dyDescent="0.3">
      <c r="A9" s="183" t="s">
        <v>92</v>
      </c>
      <c r="B9" s="183"/>
      <c r="C9" s="183"/>
      <c r="D9" s="183"/>
      <c r="E9" s="183"/>
      <c r="F9" s="183"/>
    </row>
    <row r="10" spans="1:6" ht="60.75" customHeight="1" x14ac:dyDescent="0.3">
      <c r="A10" s="183" t="s">
        <v>147</v>
      </c>
      <c r="B10" s="183"/>
      <c r="C10" s="183"/>
      <c r="D10" s="183"/>
      <c r="E10" s="183"/>
      <c r="F10" s="183"/>
    </row>
    <row r="11" spans="1:6" ht="90" customHeight="1" x14ac:dyDescent="0.3">
      <c r="A11" s="183" t="s">
        <v>142</v>
      </c>
      <c r="B11" s="183"/>
      <c r="C11" s="183"/>
      <c r="D11" s="183"/>
      <c r="E11" s="183"/>
      <c r="F11" s="183"/>
    </row>
    <row r="12" spans="1:6" ht="90" customHeight="1" x14ac:dyDescent="0.3">
      <c r="A12" s="183" t="s">
        <v>143</v>
      </c>
      <c r="B12" s="183"/>
      <c r="C12" s="183"/>
      <c r="D12" s="183"/>
      <c r="E12" s="183"/>
      <c r="F12" s="183"/>
    </row>
    <row r="13" spans="1:6" ht="242.4" customHeight="1" x14ac:dyDescent="0.3">
      <c r="A13" s="192" t="s">
        <v>114</v>
      </c>
      <c r="B13" s="192"/>
      <c r="C13" s="192"/>
      <c r="D13" s="192"/>
      <c r="E13" s="192"/>
      <c r="F13" s="192"/>
    </row>
    <row r="14" spans="1:6" ht="236.4" customHeight="1" x14ac:dyDescent="0.3">
      <c r="A14" s="192" t="s">
        <v>144</v>
      </c>
      <c r="B14" s="192"/>
      <c r="C14" s="192"/>
      <c r="D14" s="192"/>
      <c r="E14" s="192"/>
      <c r="F14" s="192"/>
    </row>
    <row r="15" spans="1:6" s="55" customFormat="1" ht="142.80000000000001" customHeight="1" x14ac:dyDescent="0.3">
      <c r="A15" s="193" t="s">
        <v>115</v>
      </c>
      <c r="B15" s="194"/>
      <c r="C15" s="194"/>
      <c r="D15" s="194"/>
      <c r="E15" s="194"/>
      <c r="F15" s="194"/>
    </row>
    <row r="16" spans="1:6" s="56" customFormat="1" ht="106.8" customHeight="1" x14ac:dyDescent="0.3">
      <c r="A16" s="183" t="s">
        <v>148</v>
      </c>
      <c r="B16" s="183"/>
      <c r="C16" s="183"/>
      <c r="D16" s="183"/>
      <c r="E16" s="183"/>
      <c r="F16" s="183"/>
    </row>
    <row r="17" spans="1:10" x14ac:dyDescent="0.3">
      <c r="A17" s="183" t="s">
        <v>149</v>
      </c>
      <c r="B17" s="183"/>
      <c r="C17" s="183"/>
      <c r="D17" s="183"/>
      <c r="E17" s="183"/>
      <c r="F17" s="183"/>
    </row>
    <row r="18" spans="1:10" ht="108" customHeight="1" x14ac:dyDescent="0.3">
      <c r="A18" s="183" t="s">
        <v>116</v>
      </c>
      <c r="B18" s="183"/>
      <c r="C18" s="183"/>
      <c r="D18" s="183"/>
      <c r="E18" s="183"/>
      <c r="F18" s="183"/>
    </row>
    <row r="19" spans="1:10" ht="72" customHeight="1" x14ac:dyDescent="0.3">
      <c r="A19" s="190" t="s">
        <v>150</v>
      </c>
      <c r="B19" s="190"/>
      <c r="C19" s="190"/>
      <c r="D19" s="190"/>
      <c r="E19" s="190"/>
      <c r="F19" s="190"/>
    </row>
    <row r="20" spans="1:10" ht="67.5" customHeight="1" x14ac:dyDescent="0.3">
      <c r="A20" s="196" t="s">
        <v>145</v>
      </c>
      <c r="B20" s="196"/>
      <c r="C20" s="196"/>
      <c r="D20" s="196"/>
      <c r="E20" s="196"/>
      <c r="F20" s="196"/>
    </row>
    <row r="21" spans="1:10" ht="91.5" customHeight="1" x14ac:dyDescent="0.3">
      <c r="A21" s="183" t="s">
        <v>151</v>
      </c>
      <c r="B21" s="183"/>
      <c r="C21" s="183"/>
      <c r="D21" s="183"/>
      <c r="E21" s="183"/>
      <c r="F21" s="183"/>
    </row>
    <row r="22" spans="1:10" ht="21.75" customHeight="1" x14ac:dyDescent="0.3">
      <c r="A22" s="197" t="s">
        <v>117</v>
      </c>
      <c r="B22" s="197"/>
      <c r="C22" s="197"/>
      <c r="D22" s="197"/>
      <c r="E22" s="197"/>
      <c r="F22" s="197"/>
    </row>
    <row r="23" spans="1:10" x14ac:dyDescent="0.3">
      <c r="A23" s="197" t="s">
        <v>93</v>
      </c>
      <c r="B23" s="197"/>
      <c r="C23" s="91">
        <f>'Содержание ОИ МКД'!E28</f>
        <v>674418.87999999977</v>
      </c>
      <c r="D23" s="92" t="s">
        <v>94</v>
      </c>
      <c r="E23" s="64"/>
      <c r="F23" s="64"/>
    </row>
    <row r="24" spans="1:10" x14ac:dyDescent="0.3">
      <c r="A24" s="197" t="s">
        <v>95</v>
      </c>
      <c r="B24" s="197"/>
      <c r="C24" s="91">
        <f>'коммунальные услуги'!F17</f>
        <v>1317673.3299999998</v>
      </c>
      <c r="D24" s="83" t="s">
        <v>59</v>
      </c>
      <c r="E24" s="64"/>
      <c r="F24" s="64"/>
    </row>
    <row r="25" spans="1:10" s="87" customFormat="1" ht="30" customHeight="1" x14ac:dyDescent="0.3">
      <c r="A25" s="86" t="s">
        <v>118</v>
      </c>
      <c r="B25" s="86"/>
      <c r="C25" s="84"/>
      <c r="D25" s="84"/>
      <c r="E25" s="195" t="s">
        <v>121</v>
      </c>
      <c r="F25" s="195"/>
      <c r="G25" s="195"/>
    </row>
    <row r="26" spans="1:10" s="87" customFormat="1" ht="30" customHeight="1" x14ac:dyDescent="0.3">
      <c r="A26" s="86" t="s">
        <v>122</v>
      </c>
      <c r="B26" s="86"/>
      <c r="C26" s="84"/>
      <c r="D26" s="84"/>
      <c r="E26" s="195" t="s">
        <v>123</v>
      </c>
      <c r="F26" s="195"/>
      <c r="G26" s="88"/>
    </row>
    <row r="27" spans="1:10" s="87" customFormat="1" ht="30" customHeight="1" x14ac:dyDescent="0.45">
      <c r="A27" s="86" t="s">
        <v>53</v>
      </c>
      <c r="B27" s="86"/>
      <c r="C27" s="84"/>
      <c r="D27" s="84"/>
      <c r="E27" s="195" t="s">
        <v>119</v>
      </c>
      <c r="F27" s="195"/>
      <c r="G27" s="89"/>
      <c r="H27" s="90"/>
      <c r="I27" s="90"/>
      <c r="J27" s="90"/>
    </row>
    <row r="28" spans="1:10" s="87" customFormat="1" ht="30" customHeight="1" x14ac:dyDescent="0.3">
      <c r="A28" s="88" t="s">
        <v>124</v>
      </c>
      <c r="B28" s="88"/>
      <c r="C28" s="88"/>
      <c r="D28" s="88"/>
      <c r="E28" s="88" t="s">
        <v>125</v>
      </c>
      <c r="F28" s="88"/>
      <c r="G28" s="88"/>
    </row>
    <row r="29" spans="1:10" x14ac:dyDescent="0.3">
      <c r="A29" s="85"/>
      <c r="B29" s="85"/>
      <c r="C29" s="85"/>
      <c r="D29" s="85"/>
      <c r="E29" s="85"/>
      <c r="F29" s="85"/>
      <c r="G29" s="85"/>
    </row>
  </sheetData>
  <mergeCells count="27">
    <mergeCell ref="E26:F26"/>
    <mergeCell ref="E27:F27"/>
    <mergeCell ref="A20:F20"/>
    <mergeCell ref="A21:F21"/>
    <mergeCell ref="A22:F22"/>
    <mergeCell ref="A23:B23"/>
    <mergeCell ref="A24:B24"/>
    <mergeCell ref="E25:G25"/>
    <mergeCell ref="A19:F19"/>
    <mergeCell ref="A9:F9"/>
    <mergeCell ref="A10:F10"/>
    <mergeCell ref="A11:F11"/>
    <mergeCell ref="A12:F12"/>
    <mergeCell ref="A13:F13"/>
    <mergeCell ref="A14:F14"/>
    <mergeCell ref="A15:F15"/>
    <mergeCell ref="A16:F16"/>
    <mergeCell ref="A17:F17"/>
    <mergeCell ref="A18:F18"/>
    <mergeCell ref="A8:F8"/>
    <mergeCell ref="A1:F1"/>
    <mergeCell ref="A4:F4"/>
    <mergeCell ref="A5:F5"/>
    <mergeCell ref="A6:F6"/>
    <mergeCell ref="A7:F7"/>
    <mergeCell ref="A2:F2"/>
    <mergeCell ref="A3:F3"/>
  </mergeCells>
  <pageMargins left="0.70866141732283472" right="0.11811023622047245" top="0.35433070866141736" bottom="0" header="0.31496062992125984" footer="0.31496062992125984"/>
  <pageSetup paperSize="9" scale="95" orientation="portrait"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vt:i4>
      </vt:variant>
    </vt:vector>
  </HeadingPairs>
  <TitlesOfParts>
    <vt:vector size="7" baseType="lpstr">
      <vt:lpstr>сведения о МКД</vt:lpstr>
      <vt:lpstr>кап. и тек. ремонт, общее имущ</vt:lpstr>
      <vt:lpstr>бухгалтерская ведомость</vt:lpstr>
      <vt:lpstr>Содержание ОИ МКД</vt:lpstr>
      <vt:lpstr>коммунальные услуги</vt:lpstr>
      <vt:lpstr>пояснительная записка </vt:lpstr>
      <vt:lpstr>'коммунальные услуги'!Область_печати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2018-06-30T11:10:02Z</dcterms:modified>
</cp:coreProperties>
</file>