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firstSheet="1" activeTab="5"/>
  </bookViews>
  <sheets>
    <sheet name="сведения о МКД" sheetId="1" r:id="rId1"/>
    <sheet name="кап. и тек. ремонт, общее имущ" sheetId="13" r:id="rId2"/>
    <sheet name="бухгалтерская ведомость" sheetId="2" state="hidden" r:id="rId3"/>
    <sheet name="Содержание ОИ МКД" sheetId="15" r:id="rId4"/>
    <sheet name="коммунальные услуги" sheetId="16" r:id="rId5"/>
    <sheet name="пояснительная записка " sheetId="18" r:id="rId6"/>
  </sheets>
  <definedNames>
    <definedName name="_xlnm.Print_Area" localSheetId="4">'коммунальные услуги'!$A$1:$G$19</definedName>
    <definedName name="_xlnm.Print_Area" localSheetId="3">'Содержание ОИ МКД'!$A$1:$H$28</definedName>
  </definedNames>
  <calcPr calcId="162913"/>
</workbook>
</file>

<file path=xl/calcChain.xml><?xml version="1.0" encoding="utf-8"?>
<calcChain xmlns="http://schemas.openxmlformats.org/spreadsheetml/2006/main">
  <c r="G17" i="16" l="1"/>
  <c r="E10" i="16" l="1"/>
  <c r="D10" i="16"/>
  <c r="E7" i="16"/>
  <c r="D7" i="16"/>
  <c r="G17" i="13"/>
  <c r="E6" i="15"/>
  <c r="E7" i="15"/>
  <c r="E8" i="15"/>
  <c r="E9" i="15"/>
  <c r="E10" i="15"/>
  <c r="E11" i="15"/>
  <c r="E12" i="15"/>
  <c r="E13" i="15"/>
  <c r="E14" i="15"/>
  <c r="E15" i="15"/>
  <c r="E16" i="15"/>
  <c r="E17" i="15"/>
  <c r="E18" i="15"/>
  <c r="E19" i="15"/>
  <c r="E20" i="15"/>
  <c r="E21" i="15"/>
  <c r="E22" i="15"/>
  <c r="E23" i="15"/>
  <c r="E24" i="15"/>
  <c r="E5" i="15"/>
  <c r="F8" i="16"/>
  <c r="F9" i="16"/>
  <c r="F11" i="16"/>
  <c r="F12" i="16"/>
  <c r="F13" i="16"/>
  <c r="F14" i="16"/>
  <c r="F6" i="16"/>
  <c r="E26" i="15"/>
  <c r="D25" i="15"/>
  <c r="D27" i="15" s="1"/>
  <c r="C25" i="15"/>
  <c r="C27" i="15" s="1"/>
  <c r="B25" i="15"/>
  <c r="B27" i="15" s="1"/>
  <c r="D17" i="13"/>
  <c r="B17" i="13"/>
  <c r="F7" i="16" l="1"/>
  <c r="F10" i="16"/>
  <c r="E25" i="15"/>
  <c r="E27" i="15" s="1"/>
  <c r="C23" i="18" s="1"/>
  <c r="F27" i="15"/>
  <c r="D17" i="16"/>
  <c r="C17" i="16"/>
  <c r="E17" i="16"/>
  <c r="F17" i="16" l="1"/>
  <c r="C24" i="18" s="1"/>
  <c r="G11" i="13"/>
</calcChain>
</file>

<file path=xl/sharedStrings.xml><?xml version="1.0" encoding="utf-8"?>
<sst xmlns="http://schemas.openxmlformats.org/spreadsheetml/2006/main" count="178" uniqueCount="147">
  <si>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</si>
  <si>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</si>
  <si>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</si>
  <si>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</si>
  <si>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</si>
  <si>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</si>
  <si>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</si>
  <si>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</si>
  <si>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</si>
  <si>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</si>
  <si>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</si>
  <si>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</si>
  <si>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</si>
  <si>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</si>
  <si>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</si>
  <si>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</si>
  <si>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</si>
  <si>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</si>
  <si>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</si>
  <si>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</si>
  <si>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</si>
  <si>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</si>
  <si>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</si>
  <si>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</si>
  <si>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0 кв.м.</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</si>
  <si>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</si>
  <si>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</si>
  <si>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</si>
  <si>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</si>
  <si>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Чапаева, дом №5 "а"</t>
    </r>
  </si>
  <si>
    <t>Наименование услуги/группы услуг</t>
  </si>
  <si>
    <t>Всего</t>
  </si>
  <si>
    <t>Cодержание и тек. ремонт общ. имущ. дома</t>
  </si>
  <si>
    <t>Уборка и очистка лестничных клеток</t>
  </si>
  <si>
    <t>Уборка и очистка зем. участка и контейнерных площ.</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</si>
  <si>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</si>
  <si>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</si>
  <si>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</si>
  <si>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</si>
  <si>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</si>
  <si>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ТО и пов. УУ Х без ТП (один узел на дом)</t>
  </si>
  <si>
    <t>Водоснабжение (холодная вода)</t>
  </si>
  <si>
    <t>Подогрев воды</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</si>
  <si>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</si>
  <si>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</si>
  <si>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</si>
  <si>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</si>
  <si>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</si>
  <si>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</si>
  <si>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</si>
  <si>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</si>
  <si>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Сведения о многоквартирном доме</t>
  </si>
  <si>
    <t>5127,5 кв.м.</t>
  </si>
  <si>
    <t>Сод., ТО и пов. ОУУ ТЭ,Х,Г без ТП (1 узел на дом)</t>
  </si>
  <si>
    <t>итого:</t>
  </si>
  <si>
    <t xml:space="preserve">1.14. Уборочная площадь придомовой территории:                                                </t>
  </si>
  <si>
    <t>4775,00 кв.м.</t>
  </si>
  <si>
    <t>Сумма задолженности на 01.01.2016 г., руб.</t>
  </si>
  <si>
    <t>рублей.</t>
  </si>
  <si>
    <t xml:space="preserve">1.12. Количество проживающих по состоянию на 01.01.2017 г.:                                        </t>
  </si>
  <si>
    <t>Сводная бухгалтерская ведомость с разбивкой по видам услуг за период с 01.01.2016 г. по 31.12.2016 г.
по многоквартирному дому: ул. Чапаева д. 5\А
вид жилья: Жилые</t>
  </si>
  <si>
    <t>Начислено платы с 01.01.2016 г. по 31.12.2016 г., руб.</t>
  </si>
  <si>
    <t>Оплата поступившая с 01.01.2016 г. по 31.12.2016 г., руб.</t>
  </si>
  <si>
    <t>Сумма задолженности на 01.01.2017 г., руб.</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</si>
  <si>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</si>
  <si>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</si>
  <si>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</si>
  <si>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</si>
  <si>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</si>
  <si>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Текущий ремонт констр. эл-тов, внутридомовых сист.</t>
  </si>
  <si>
    <t>Текущий ремонт подъездов</t>
  </si>
  <si>
    <t>ПК Водоснабжение</t>
  </si>
  <si>
    <t>ПК Горячая вода</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</si>
  <si>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</si>
  <si>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</si>
  <si>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</si>
  <si>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</si>
  <si>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</si>
  <si>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-ПК Горячая вода (повышающий коэффициент)</t>
  </si>
  <si>
    <t>3.</t>
  </si>
  <si>
    <t xml:space="preserve"> -водоснабжение</t>
  </si>
  <si>
    <t xml:space="preserve"> -ПК водоснабжение (повышающий коэффициент)</t>
  </si>
  <si>
    <t>4.</t>
  </si>
  <si>
    <t>5.</t>
  </si>
  <si>
    <t>Коммунальные услуги по нежилым помещениям:</t>
  </si>
  <si>
    <t>6.</t>
  </si>
  <si>
    <t>отопление, водоснабжение (холодная вода), водоотведение, горячая вода, электроэнергия:</t>
  </si>
  <si>
    <t>Примечание: расходы по оплате по каждому виду энергоресурсов жилых помещений включена сумма расходов по нежилым помещениям.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</si>
  <si>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</si>
  <si>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</si>
  <si>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за содержание общего имущества МКД составила</t>
  </si>
  <si>
    <t>рублей,</t>
  </si>
  <si>
    <t xml:space="preserve">за коммунальные услуги  </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</si>
  <si>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</si>
  <si>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</si>
  <si>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</si>
  <si>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</si>
  <si>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По состоянию на 01.01.2018 года задолженность составляет:</t>
  </si>
  <si>
    <t>И. о. директора</t>
  </si>
  <si>
    <t>Пояснительная записка к отчёту по договору управления многоквартирным домом №5-а по улице Чапаева, за 2017г.</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</si>
  <si>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</si>
  <si>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</si>
  <si>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Наименование работ</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</si>
  <si>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</si>
  <si>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</si>
  <si>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</si>
  <si>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</si>
  <si>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Жилые помещения:</t>
  </si>
  <si>
    <t>Итого</t>
  </si>
  <si>
    <t>Нежилые помещения:</t>
  </si>
  <si>
    <t>Г.в., потребляемая на ОДН</t>
  </si>
  <si>
    <t>Х.в., потребляемая на ОДН</t>
  </si>
  <si>
    <t>Водоотведение при содержании ОИ в МКД</t>
  </si>
  <si>
    <t>Эл.-эн., потребляемая на ОДН</t>
  </si>
  <si>
    <t>Примечание: в расходы по оплате по каждому виду услуг жилых помещений включена сумма расходов и по нежилым помещениям.</t>
  </si>
  <si>
    <t>Главный бухгалтер</t>
  </si>
  <si>
    <t>О.А. Фаттахова</t>
  </si>
  <si>
    <t>Заместитель директора</t>
  </si>
  <si>
    <t>М.И. Сычева</t>
  </si>
  <si>
    <t>Т. А. Белова</t>
  </si>
  <si>
    <t>И.о.начальника ПЭО</t>
  </si>
  <si>
    <t>Н.Ю. Кривошеева</t>
  </si>
  <si>
    <t>Итого коммунальные услуги с 01.09.2017г. по 31.12.2017г.:</t>
  </si>
  <si>
    <t>Финансовый отчет управляющей  организации ПАО "ЖТ №1" о представленных коммунальных услугах по многоквартирному дому по адресу: ул. Чапаева д. 5А за период с 01.09.2017 г. по 31.12.2017 г.</t>
  </si>
  <si>
    <t>Сумма задолженности на 01.09.2017 г., руб.</t>
  </si>
  <si>
    <t>Начислено платы с 01.09.2017 г. по 31.12.2017 г., руб.</t>
  </si>
  <si>
    <t>Оплата поступившая с 01.09.2017 г. по 31.12.2017 г., руб.</t>
  </si>
  <si>
    <t xml:space="preserve">Сводная бухгалтерская ведомость с разбивкой по видам услуг за период с 01.09.2017 г. по 31.12.2017 г.
по многоквартирному дому: ул. Чапаева д. 5\А
</t>
  </si>
  <si>
    <t>Расходы по содержанию МКД с 01.09.2017 г. по 31.12.2017 г.  (с учетом нежилых помещений), руб.</t>
  </si>
  <si>
    <t>Поверка  КОДПУ</t>
  </si>
  <si>
    <t>Остаток  денежных средств, полученных от использования общего имущества МКД                                             на 01.09.2017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</si>
  <si>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</si>
  <si>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Текущий ремонт МКД</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</si>
  <si>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</si>
  <si>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</si>
  <si>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</si>
  <si>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</si>
  <si>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</si>
  <si>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</si>
  <si>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</si>
  <si>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</si>
  <si>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 xml:space="preserve"> - холодное водоснабжение;
- горячее водоснабжение;
- водоотведение;
- электроснабжение;
- отопление.</t>
  </si>
  <si>
    <t>Общим собранием собственников многоквартирного дома, в форме очно - заочного голосования, было принято решение установить с 1 сентября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</si>
  <si>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r>
      <t xml:space="preserve">Перечень работ по текущему ремонту общего имущества в многоквартирном доме включает:                                                 - текущий ремонт подъездов; </t>
    </r>
    <r>
      <rPr>
        <sz val="11"/>
        <color theme="0"/>
        <rFont val="Times New Roman"/>
        <family val="1"/>
        <charset val="204"/>
      </rPr>
      <t xml:space="preserve">................................................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</si>
  <si>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 xml:space="preserve">Средства, не использованные на текущий ремонт подъезов, находятся на специальном счёте в банке. </t>
  </si>
  <si>
    <t>С 1 сентября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</si>
  <si>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t>Вывоз и утилизация (захоронение) твердых коммунальных отходов (ТКО)  осуществлялся  ООО  "Транссервис".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</si>
</sst>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quot;р.&quot;_-;\-* #,##0.00&quot;р.&quot;_-;_-* &quot;-&quot;??&quot;р.&quot;_-;_-@_-"/>
    <numFmt numFmtId="43" formatCode="_-* #,##0.00_р_._-;\-* #,##0.00_р_._-;_-* &quot;-&quot;??_р_._-;_-@_-"/>
    <numFmt numFmtId="164" formatCode="#\ ##0.00"/>
    <numFmt numFmtId="165" formatCode="#,##0.0000"/>
  </numFmts>
  <fonts count="47"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i/>
      <sz val="10"/>
      <color theme="1"/>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indexed="8"/>
      <name val="Arial"/>
      <family val="2"/>
      <charset val="204"/>
    </font>
    <font>
      <sz val="8"/>
      <color indexed="8"/>
      <name val="Arial"/>
      <family val="2"/>
      <charset val="204"/>
    </font>
    <font>
      <b/>
      <sz val="10"/>
      <color indexed="8"/>
      <name val="Arial"/>
      <family val="2"/>
      <charset val="204"/>
    </font>
    <font>
      <sz val="10"/>
      <name val="Arial"/>
      <family val="2"/>
      <charset val="204"/>
    </font>
    <font>
      <sz val="12"/>
      <name val="Times New Roman"/>
      <family val="1"/>
      <charset val="204"/>
    </font>
    <font>
      <b/>
      <sz val="12"/>
      <name val="Times New Roman"/>
      <family val="1"/>
      <charset val="204"/>
    </font>
    <font>
      <sz val="11"/>
      <color theme="1"/>
      <name val="Calibri"/>
      <family val="2"/>
      <charset val="204"/>
      <scheme val="minor"/>
    </font>
    <font>
      <sz val="14"/>
      <color theme="1"/>
      <name val="Times New Roman"/>
      <family val="1"/>
      <charset val="204"/>
    </font>
    <font>
      <sz val="10"/>
      <name val="Arial"/>
      <family val="2"/>
      <charset val="204"/>
    </font>
    <font>
      <sz val="9"/>
      <color theme="1"/>
      <name val="Times New Roman"/>
      <family val="1"/>
      <charset val="204"/>
    </font>
    <font>
      <sz val="10"/>
      <color rgb="FF000000"/>
      <name val="Arial"/>
      <family val="2"/>
      <charset val="204"/>
    </font>
    <font>
      <sz val="8"/>
      <color rgb="FF000000"/>
      <name val="Arial"/>
      <family val="2"/>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sz val="10"/>
      <name val="Arial Cyr"/>
      <charset val="204"/>
    </font>
    <font>
      <sz val="18"/>
      <color rgb="FFFF0000"/>
      <name val="Calibri"/>
      <family val="2"/>
      <charset val="204"/>
      <scheme val="minor"/>
    </font>
    <font>
      <b/>
      <sz val="11"/>
      <name val="Times New Roman"/>
      <family val="1"/>
      <charset val="204"/>
    </font>
    <font>
      <sz val="11"/>
      <name val="Calibri"/>
      <family val="2"/>
      <charset val="204"/>
      <scheme val="minor"/>
    </font>
    <font>
      <b/>
      <sz val="11"/>
      <color indexed="8"/>
      <name val="Calibri"/>
      <family val="2"/>
      <charset val="204"/>
    </font>
    <font>
      <b/>
      <sz val="8"/>
      <color indexed="8"/>
      <name val="Arial"/>
      <family val="2"/>
      <charset val="204"/>
    </font>
    <font>
      <b/>
      <i/>
      <sz val="10"/>
      <color indexed="8"/>
      <name val="Arial"/>
      <family val="2"/>
      <charset val="204"/>
    </font>
    <font>
      <b/>
      <i/>
      <sz val="8"/>
      <color indexed="8"/>
      <name val="Arial"/>
      <family val="2"/>
      <charset val="204"/>
    </font>
    <font>
      <sz val="8"/>
      <name val="Arial"/>
      <family val="2"/>
      <charset val="204"/>
    </font>
    <font>
      <sz val="9"/>
      <color rgb="FF000000"/>
      <name val="Arial"/>
      <family val="2"/>
      <charset val="204"/>
    </font>
    <font>
      <sz val="8"/>
      <color theme="1"/>
      <name val="Arial"/>
      <family val="2"/>
      <charset val="204"/>
    </font>
    <font>
      <sz val="11"/>
      <color rgb="FFFF0000"/>
      <name val="Times New Roman"/>
      <family val="1"/>
      <charset val="204"/>
    </font>
    <font>
      <sz val="11"/>
      <color theme="0"/>
      <name val="Times New Roman"/>
      <family val="1"/>
      <charset val="204"/>
    </font>
    <font>
      <sz val="11"/>
      <color indexed="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2">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thin">
        <color auto="1"/>
      </left>
      <right style="medium">
        <color indexed="64"/>
      </right>
      <top style="medium">
        <color indexed="64"/>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0000"/>
      </left>
      <right style="medium">
        <color indexed="64"/>
      </right>
      <top style="thin">
        <color indexed="64"/>
      </top>
      <bottom/>
      <diagonal/>
    </border>
    <border>
      <left style="thin">
        <color rgb="FF000000"/>
      </left>
      <right style="medium">
        <color indexed="64"/>
      </right>
      <top/>
      <bottom/>
      <diagonal/>
    </border>
    <border>
      <left style="thin">
        <color rgb="FF000000"/>
      </left>
      <right style="medium">
        <color indexed="64"/>
      </right>
      <top/>
      <bottom style="thin">
        <color indexed="64"/>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64"/>
      </right>
      <top/>
      <bottom style="thin">
        <color indexed="64"/>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64"/>
      </bottom>
      <diagonal/>
    </border>
    <border>
      <left style="thin">
        <color indexed="0"/>
      </left>
      <right style="thin">
        <color indexed="64"/>
      </right>
      <top style="thin">
        <color indexed="64"/>
      </top>
      <bottom style="thin">
        <color indexed="0"/>
      </bottom>
      <diagonal/>
    </border>
    <border>
      <left style="thin">
        <color indexed="64"/>
      </left>
      <right/>
      <top style="thin">
        <color indexed="0"/>
      </top>
      <bottom style="thin">
        <color indexed="0"/>
      </bottom>
      <diagonal/>
    </border>
  </borders>
  <cellStyleXfs count="23">
    <xf numFmtId="0" fontId="0" fillId="0" borderId="0"/>
    <xf numFmtId="0" fontId="13" fillId="0" borderId="0">
      <alignment horizontal="center" vertical="top"/>
    </xf>
    <xf numFmtId="0" fontId="14" fillId="0" borderId="0">
      <alignment horizontal="center" vertical="center"/>
    </xf>
    <xf numFmtId="0" fontId="14" fillId="0" borderId="0">
      <alignment horizontal="center" vertical="center"/>
    </xf>
    <xf numFmtId="0" fontId="14" fillId="0" borderId="0">
      <alignment horizontal="left" vertical="center"/>
    </xf>
    <xf numFmtId="0" fontId="14" fillId="0" borderId="0">
      <alignment horizontal="right" vertical="center"/>
    </xf>
    <xf numFmtId="0" fontId="15" fillId="0" borderId="0">
      <alignment horizontal="left" vertical="center"/>
    </xf>
    <xf numFmtId="0" fontId="16" fillId="0" borderId="0"/>
    <xf numFmtId="0" fontId="19" fillId="0" borderId="0"/>
    <xf numFmtId="0" fontId="19" fillId="0" borderId="0"/>
    <xf numFmtId="0" fontId="16" fillId="0" borderId="0"/>
    <xf numFmtId="0" fontId="21" fillId="0" borderId="0"/>
    <xf numFmtId="43" fontId="19" fillId="0" borderId="0" applyFont="0" applyFill="0" applyBorder="0" applyAlignment="0" applyProtection="0"/>
    <xf numFmtId="0" fontId="23" fillId="0" borderId="0">
      <alignment horizontal="center" vertical="top"/>
    </xf>
    <xf numFmtId="0" fontId="24" fillId="0" borderId="0">
      <alignment horizontal="center" vertical="center"/>
    </xf>
    <xf numFmtId="0" fontId="24" fillId="0" borderId="0">
      <alignment horizontal="left" vertical="center"/>
    </xf>
    <xf numFmtId="0" fontId="24" fillId="0" borderId="0">
      <alignment horizontal="right" vertical="center"/>
    </xf>
    <xf numFmtId="0" fontId="16" fillId="0" borderId="0"/>
    <xf numFmtId="9"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0" fontId="16" fillId="0" borderId="0"/>
    <xf numFmtId="0" fontId="16" fillId="0" borderId="0"/>
  </cellStyleXfs>
  <cellXfs count="196">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4" fontId="6" fillId="0" borderId="0" xfId="0" applyNumberFormat="1" applyFont="1" applyBorder="1" applyAlignment="1">
      <alignment horizontal="center" wrapText="1"/>
    </xf>
    <xf numFmtId="4" fontId="6" fillId="0" borderId="0" xfId="0" applyNumberFormat="1" applyFont="1" applyBorder="1" applyAlignment="1">
      <alignment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4" fontId="8"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9"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xf numFmtId="4" fontId="6" fillId="0" borderId="0" xfId="0" applyNumberFormat="1" applyFont="1" applyBorder="1" applyAlignment="1"/>
    <xf numFmtId="0" fontId="6"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10"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0" fillId="0" borderId="22" xfId="0" applyFont="1" applyBorder="1" applyAlignment="1">
      <alignment horizontal="center" vertical="center" wrapText="1"/>
    </xf>
    <xf numFmtId="0" fontId="14" fillId="0" borderId="5" xfId="3" quotePrefix="1" applyBorder="1" applyAlignment="1">
      <alignment horizontal="center" vertical="center" wrapText="1"/>
    </xf>
    <xf numFmtId="0" fontId="14" fillId="0" borderId="5" xfId="4" quotePrefix="1" applyBorder="1" applyAlignment="1">
      <alignment horizontal="left" vertical="center" wrapText="1"/>
    </xf>
    <xf numFmtId="164" fontId="14" fillId="0" borderId="9" xfId="5" applyNumberFormat="1" applyBorder="1" applyAlignment="1">
      <alignment horizontal="right" vertical="center" wrapText="1"/>
    </xf>
    <xf numFmtId="164" fontId="14" fillId="0" borderId="5" xfId="5" applyNumberFormat="1" applyBorder="1" applyAlignment="1">
      <alignment horizontal="right" vertical="center" wrapText="1"/>
    </xf>
    <xf numFmtId="164" fontId="14" fillId="0" borderId="12" xfId="5" applyNumberFormat="1" applyBorder="1" applyAlignment="1">
      <alignment horizontal="right" vertical="center" wrapText="1"/>
    </xf>
    <xf numFmtId="164" fontId="14" fillId="0" borderId="11" xfId="5" applyNumberFormat="1" applyBorder="1" applyAlignment="1">
      <alignment horizontal="right" vertical="center" wrapText="1"/>
    </xf>
    <xf numFmtId="164" fontId="14" fillId="0" borderId="6" xfId="5" applyNumberFormat="1" applyBorder="1" applyAlignment="1">
      <alignment horizontal="right" vertical="center" wrapText="1"/>
    </xf>
    <xf numFmtId="0" fontId="14" fillId="0" borderId="11" xfId="4" quotePrefix="1" applyBorder="1" applyAlignment="1">
      <alignment horizontal="left" vertical="center" wrapText="1"/>
    </xf>
    <xf numFmtId="164" fontId="14" fillId="0" borderId="7" xfId="5" applyNumberFormat="1" applyBorder="1" applyAlignment="1">
      <alignment horizontal="right" vertical="center" wrapText="1"/>
    </xf>
    <xf numFmtId="164" fontId="14" fillId="0" borderId="8" xfId="5" applyNumberFormat="1" applyBorder="1" applyAlignment="1">
      <alignment horizontal="right" vertical="center" wrapText="1"/>
    </xf>
    <xf numFmtId="0" fontId="15" fillId="0" borderId="0" xfId="6" quotePrefix="1" applyAlignment="1">
      <alignment horizontal="left" vertical="center" wrapText="1"/>
    </xf>
    <xf numFmtId="0" fontId="14" fillId="0" borderId="6" xfId="2" quotePrefix="1" applyBorder="1" applyAlignment="1">
      <alignment horizontal="center" vertical="center" wrapText="1"/>
    </xf>
    <xf numFmtId="0" fontId="22" fillId="0" borderId="0" xfId="0" applyFont="1" applyBorder="1" applyAlignment="1">
      <alignment vertical="center"/>
    </xf>
    <xf numFmtId="0" fontId="10" fillId="0" borderId="0" xfId="0" applyFont="1" applyBorder="1" applyAlignment="1"/>
    <xf numFmtId="0" fontId="22" fillId="0" borderId="0" xfId="0" applyFont="1" applyBorder="1" applyAlignment="1"/>
    <xf numFmtId="0" fontId="22" fillId="0" borderId="5" xfId="0" applyFont="1" applyBorder="1" applyAlignment="1">
      <alignment horizontal="center" vertical="center" wrapText="1"/>
    </xf>
    <xf numFmtId="0" fontId="25" fillId="0" borderId="5" xfId="14" quotePrefix="1" applyFont="1" applyBorder="1" applyAlignment="1">
      <alignment horizontal="center" vertical="center" wrapText="1"/>
    </xf>
    <xf numFmtId="3" fontId="26" fillId="0" borderId="5" xfId="0" applyNumberFormat="1" applyFont="1" applyBorder="1" applyAlignment="1">
      <alignment horizontal="center" vertical="center" wrapText="1"/>
    </xf>
    <xf numFmtId="0" fontId="22" fillId="0" borderId="5" xfId="0" applyFont="1" applyBorder="1" applyAlignment="1">
      <alignment vertical="center"/>
    </xf>
    <xf numFmtId="164" fontId="25" fillId="0" borderId="5" xfId="16" applyNumberFormat="1" applyFont="1" applyBorder="1" applyAlignment="1">
      <alignment horizontal="right" vertical="center" wrapText="1"/>
    </xf>
    <xf numFmtId="0" fontId="26" fillId="0" borderId="5" xfId="0" applyFont="1" applyBorder="1" applyAlignment="1">
      <alignment vertical="center" wrapText="1"/>
    </xf>
    <xf numFmtId="43" fontId="26" fillId="0" borderId="5" xfId="12" applyFont="1" applyBorder="1" applyAlignment="1">
      <alignment vertical="center" wrapText="1"/>
    </xf>
    <xf numFmtId="43" fontId="26" fillId="0" borderId="5" xfId="12" applyFont="1" applyBorder="1" applyAlignment="1">
      <alignment horizontal="right" vertical="center"/>
    </xf>
    <xf numFmtId="164" fontId="30" fillId="0" borderId="5" xfId="16" applyNumberFormat="1" applyFont="1" applyBorder="1" applyAlignment="1">
      <alignment horizontal="right" vertical="center" wrapText="1"/>
    </xf>
    <xf numFmtId="4" fontId="29" fillId="0" borderId="5" xfId="0" applyNumberFormat="1" applyFont="1" applyBorder="1" applyAlignment="1">
      <alignment horizontal="right" vertical="center"/>
    </xf>
    <xf numFmtId="0" fontId="10" fillId="0" borderId="0" xfId="0" applyFont="1" applyBorder="1" applyAlignment="1">
      <alignment vertical="center"/>
    </xf>
    <xf numFmtId="0" fontId="32" fillId="0" borderId="0" xfId="0" applyFont="1" applyBorder="1" applyAlignment="1"/>
    <xf numFmtId="0" fontId="32" fillId="0" borderId="0" xfId="0" applyFont="1" applyBorder="1" applyAlignment="1">
      <alignment vertical="center" wrapText="1"/>
    </xf>
    <xf numFmtId="4" fontId="32" fillId="0" borderId="0" xfId="0" applyNumberFormat="1" applyFont="1" applyBorder="1" applyAlignment="1"/>
    <xf numFmtId="2" fontId="22" fillId="0" borderId="0" xfId="0" applyNumberFormat="1" applyFont="1" applyBorder="1" applyAlignment="1"/>
    <xf numFmtId="0" fontId="0" fillId="0" borderId="0" xfId="0" applyAlignment="1">
      <alignment horizontal="justify"/>
    </xf>
    <xf numFmtId="0" fontId="0" fillId="0" borderId="0" xfId="0" applyAlignment="1">
      <alignment horizontal="justify" vertical="center"/>
    </xf>
    <xf numFmtId="0" fontId="10" fillId="0" borderId="17" xfId="0" applyFont="1" applyBorder="1" applyAlignment="1">
      <alignment horizontal="center" vertical="center" wrapText="1"/>
    </xf>
    <xf numFmtId="0" fontId="36" fillId="0" borderId="0" xfId="0" applyFont="1"/>
    <xf numFmtId="0" fontId="34" fillId="0" borderId="0" xfId="0" applyFont="1" applyFill="1" applyAlignment="1">
      <alignment wrapText="1"/>
    </xf>
    <xf numFmtId="0" fontId="10"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4" fontId="14" fillId="2" borderId="29" xfId="0" applyNumberFormat="1" applyFont="1" applyFill="1" applyBorder="1" applyAlignment="1" applyProtection="1">
      <alignment horizontal="right" vertical="center" wrapText="1"/>
    </xf>
    <xf numFmtId="4" fontId="14" fillId="0" borderId="28" xfId="5" applyNumberFormat="1" applyFill="1" applyBorder="1" applyAlignment="1">
      <alignment horizontal="right" vertical="center" wrapText="1"/>
    </xf>
    <xf numFmtId="4" fontId="38" fillId="0" borderId="28" xfId="5" applyNumberFormat="1" applyFont="1" applyFill="1" applyBorder="1" applyAlignment="1">
      <alignment horizontal="right" vertical="center" wrapText="1"/>
    </xf>
    <xf numFmtId="4" fontId="6" fillId="0" borderId="0" xfId="0" applyNumberFormat="1" applyFont="1" applyBorder="1" applyAlignment="1">
      <alignment vertical="center" wrapText="1"/>
    </xf>
    <xf numFmtId="0" fontId="14" fillId="2" borderId="26" xfId="0" applyNumberFormat="1" applyFont="1" applyFill="1" applyBorder="1" applyAlignment="1" applyProtection="1">
      <alignment horizontal="center" vertical="center" wrapText="1"/>
    </xf>
    <xf numFmtId="0" fontId="14" fillId="2" borderId="27" xfId="0" applyNumberFormat="1" applyFont="1" applyFill="1" applyBorder="1" applyAlignment="1" applyProtection="1">
      <alignment horizontal="center" vertical="center" wrapText="1"/>
    </xf>
    <xf numFmtId="0" fontId="12" fillId="0" borderId="0" xfId="0" applyFont="1" applyAlignment="1">
      <alignment horizontal="justify" vertical="center" wrapText="1"/>
    </xf>
    <xf numFmtId="0" fontId="37" fillId="0" borderId="33" xfId="0" applyFont="1" applyBorder="1" applyAlignment="1">
      <alignment horizontal="left" wrapText="1"/>
    </xf>
    <xf numFmtId="0" fontId="0" fillId="0" borderId="20" xfId="0" applyBorder="1" applyAlignment="1"/>
    <xf numFmtId="0" fontId="14" fillId="2" borderId="34" xfId="0" applyNumberFormat="1" applyFont="1" applyFill="1" applyBorder="1" applyAlignment="1" applyProtection="1">
      <alignment horizontal="left" vertical="center" wrapText="1"/>
    </xf>
    <xf numFmtId="0" fontId="41" fillId="0" borderId="21" xfId="15" quotePrefix="1" applyFont="1" applyBorder="1" applyAlignment="1">
      <alignment horizontal="left" vertical="center" wrapText="1"/>
    </xf>
    <xf numFmtId="0" fontId="24" fillId="0" borderId="21" xfId="15" quotePrefix="1" applyBorder="1" applyAlignment="1">
      <alignment horizontal="left" vertical="center" wrapText="1"/>
    </xf>
    <xf numFmtId="0" fontId="15" fillId="0" borderId="21" xfId="6" quotePrefix="1" applyFill="1" applyBorder="1" applyAlignment="1">
      <alignment vertical="center" wrapText="1"/>
    </xf>
    <xf numFmtId="0" fontId="15" fillId="0" borderId="21" xfId="6" applyFill="1" applyBorder="1" applyAlignment="1">
      <alignment vertical="center" wrapText="1"/>
    </xf>
    <xf numFmtId="0" fontId="39" fillId="0" borderId="35" xfId="6" quotePrefix="1" applyFont="1" applyFill="1" applyBorder="1" applyAlignment="1">
      <alignment vertical="center" wrapText="1"/>
    </xf>
    <xf numFmtId="4" fontId="40" fillId="0" borderId="36" xfId="5" applyNumberFormat="1" applyFont="1" applyFill="1" applyBorder="1" applyAlignment="1">
      <alignment horizontal="right" vertical="center" wrapText="1"/>
    </xf>
    <xf numFmtId="4" fontId="38" fillId="0" borderId="37" xfId="5" applyNumberFormat="1" applyFont="1" applyFill="1" applyBorder="1" applyAlignment="1">
      <alignment horizontal="right" vertical="center" wrapText="1"/>
    </xf>
    <xf numFmtId="165" fontId="9" fillId="0" borderId="0" xfId="0" applyNumberFormat="1" applyFont="1" applyBorder="1" applyAlignment="1"/>
    <xf numFmtId="0" fontId="28" fillId="0" borderId="5" xfId="15" quotePrefix="1" applyFont="1" applyBorder="1" applyAlignment="1">
      <alignment horizontal="left" vertical="center" wrapText="1"/>
    </xf>
    <xf numFmtId="4" fontId="41" fillId="2" borderId="29" xfId="0" applyNumberFormat="1" applyFont="1" applyFill="1" applyBorder="1" applyAlignment="1" applyProtection="1">
      <alignment horizontal="right" vertical="center" wrapText="1"/>
    </xf>
    <xf numFmtId="0" fontId="28" fillId="0" borderId="5" xfId="0" applyFont="1" applyBorder="1" applyAlignment="1">
      <alignment vertical="center"/>
    </xf>
    <xf numFmtId="4" fontId="28" fillId="0" borderId="5" xfId="0" applyNumberFormat="1" applyFont="1" applyBorder="1" applyAlignment="1">
      <alignment vertical="center"/>
    </xf>
    <xf numFmtId="4" fontId="12" fillId="0" borderId="0" xfId="0" applyNumberFormat="1" applyFont="1" applyAlignment="1">
      <alignment vertical="center" wrapText="1"/>
    </xf>
    <xf numFmtId="0" fontId="12" fillId="0" borderId="0" xfId="0" applyFont="1" applyAlignment="1">
      <alignment vertical="center" wrapText="1"/>
    </xf>
    <xf numFmtId="0" fontId="12" fillId="0" borderId="0" xfId="0" applyFont="1" applyFill="1"/>
    <xf numFmtId="0" fontId="12" fillId="0" borderId="0" xfId="0" applyFont="1" applyFill="1" applyAlignment="1">
      <alignment wrapText="1"/>
    </xf>
    <xf numFmtId="0" fontId="12" fillId="0" borderId="0" xfId="0" applyFont="1" applyFill="1" applyAlignment="1">
      <alignment horizontal="center" wrapText="1"/>
    </xf>
    <xf numFmtId="164" fontId="42" fillId="0" borderId="45" xfId="16" applyNumberFormat="1" applyFont="1" applyBorder="1" applyAlignment="1">
      <alignment horizontal="right" vertical="center" wrapText="1"/>
    </xf>
    <xf numFmtId="164" fontId="42" fillId="0" borderId="46" xfId="16" applyNumberFormat="1" applyFont="1" applyBorder="1" applyAlignment="1">
      <alignment horizontal="right" vertical="center" wrapText="1"/>
    </xf>
    <xf numFmtId="164" fontId="42" fillId="0" borderId="47" xfId="16" applyNumberFormat="1" applyFont="1" applyBorder="1" applyAlignment="1">
      <alignment horizontal="right" vertical="center" wrapText="1"/>
    </xf>
    <xf numFmtId="164" fontId="42" fillId="0" borderId="48" xfId="16" applyNumberFormat="1" applyFont="1" applyBorder="1" applyAlignment="1">
      <alignment horizontal="right" vertical="center" wrapText="1"/>
    </xf>
    <xf numFmtId="164" fontId="42" fillId="0" borderId="49" xfId="16" applyNumberFormat="1" applyFont="1" applyBorder="1" applyAlignment="1">
      <alignment horizontal="right" vertical="center" wrapText="1"/>
    </xf>
    <xf numFmtId="164" fontId="42" fillId="0" borderId="50" xfId="16" applyNumberFormat="1" applyFont="1" applyBorder="1" applyAlignment="1">
      <alignment horizontal="right" vertical="center" wrapText="1"/>
    </xf>
    <xf numFmtId="164" fontId="42" fillId="0" borderId="51" xfId="16" applyNumberFormat="1" applyFont="1" applyBorder="1" applyAlignment="1">
      <alignment horizontal="right" vertical="center" wrapText="1"/>
    </xf>
    <xf numFmtId="0" fontId="10" fillId="0" borderId="0" xfId="0" applyFont="1" applyBorder="1" applyAlignment="1">
      <alignment vertical="center" wrapText="1"/>
    </xf>
    <xf numFmtId="164" fontId="42" fillId="0" borderId="0" xfId="16" applyNumberFormat="1" applyFont="1" applyBorder="1" applyAlignment="1">
      <alignment horizontal="right" vertical="center" wrapText="1"/>
    </xf>
    <xf numFmtId="164" fontId="42" fillId="0" borderId="43" xfId="16" applyNumberFormat="1" applyFont="1" applyBorder="1" applyAlignment="1">
      <alignment horizontal="right" vertical="center" wrapText="1"/>
    </xf>
    <xf numFmtId="0" fontId="28" fillId="0" borderId="5" xfId="15" applyFont="1" applyBorder="1" applyAlignment="1">
      <alignment horizontal="left" vertical="center" wrapText="1"/>
    </xf>
    <xf numFmtId="4" fontId="14" fillId="0" borderId="20" xfId="5" applyNumberFormat="1" applyFont="1" applyFill="1" applyBorder="1" applyAlignment="1">
      <alignment horizontal="right" vertical="center" wrapText="1"/>
    </xf>
    <xf numFmtId="4" fontId="14" fillId="0" borderId="38" xfId="5" applyNumberFormat="1" applyFont="1" applyFill="1" applyBorder="1" applyAlignment="1">
      <alignment horizontal="right" vertical="center" wrapText="1"/>
    </xf>
    <xf numFmtId="4" fontId="43" fillId="0" borderId="20" xfId="0" applyNumberFormat="1" applyFont="1" applyFill="1" applyBorder="1"/>
    <xf numFmtId="4" fontId="0" fillId="0" borderId="20" xfId="0" applyNumberFormat="1" applyFill="1" applyBorder="1"/>
    <xf numFmtId="43" fontId="26" fillId="0" borderId="5" xfId="12" applyFont="1" applyFill="1" applyBorder="1" applyAlignment="1">
      <alignment horizontal="right" vertical="center"/>
    </xf>
    <xf numFmtId="4" fontId="28" fillId="0" borderId="5" xfId="0" applyNumberFormat="1" applyFont="1" applyFill="1" applyBorder="1" applyAlignment="1">
      <alignment horizontal="right" vertical="center"/>
    </xf>
    <xf numFmtId="4" fontId="29" fillId="0" borderId="5" xfId="0" applyNumberFormat="1" applyFont="1" applyFill="1" applyBorder="1" applyAlignment="1">
      <alignment horizontal="right" vertical="center"/>
    </xf>
    <xf numFmtId="4" fontId="26" fillId="0" borderId="5" xfId="0" applyNumberFormat="1" applyFont="1" applyFill="1" applyBorder="1" applyAlignment="1">
      <alignment horizontal="right" vertical="center"/>
    </xf>
    <xf numFmtId="0" fontId="2" fillId="0" borderId="0" xfId="0" applyFont="1" applyAlignment="1">
      <alignment horizontal="left"/>
    </xf>
    <xf numFmtId="0" fontId="2" fillId="3" borderId="0" xfId="0" applyFont="1" applyFill="1" applyAlignment="1">
      <alignment horizontal="right"/>
    </xf>
    <xf numFmtId="0" fontId="2" fillId="0" borderId="0" xfId="0" applyFont="1" applyAlignment="1"/>
    <xf numFmtId="0" fontId="20"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4" fontId="10" fillId="0" borderId="13" xfId="0" applyNumberFormat="1" applyFont="1" applyBorder="1" applyAlignment="1">
      <alignment horizontal="center" vertical="center" wrapText="1"/>
    </xf>
    <xf numFmtId="4" fontId="10" fillId="0" borderId="14" xfId="0" applyNumberFormat="1" applyFont="1" applyBorder="1" applyAlignment="1">
      <alignment horizontal="center" vertical="center" wrapText="1"/>
    </xf>
    <xf numFmtId="4" fontId="10" fillId="0" borderId="13" xfId="0" applyNumberFormat="1" applyFont="1" applyFill="1" applyBorder="1" applyAlignment="1">
      <alignment horizontal="center" vertical="center" wrapText="1"/>
    </xf>
    <xf numFmtId="4" fontId="10" fillId="0" borderId="14" xfId="0" applyNumberFormat="1" applyFont="1" applyFill="1" applyBorder="1" applyAlignment="1">
      <alignment horizontal="center" vertical="center" wrapText="1"/>
    </xf>
    <xf numFmtId="0" fontId="10" fillId="0" borderId="5" xfId="0" applyFont="1" applyBorder="1" applyAlignment="1">
      <alignment horizontal="left" vertical="center" wrapText="1"/>
    </xf>
    <xf numFmtId="4" fontId="12" fillId="0" borderId="5" xfId="0" applyNumberFormat="1" applyFont="1" applyBorder="1" applyAlignment="1">
      <alignment horizontal="center" vertical="center" wrapText="1"/>
    </xf>
    <xf numFmtId="0" fontId="12" fillId="0" borderId="5" xfId="0" applyFont="1" applyBorder="1" applyAlignment="1">
      <alignment horizontal="center" vertical="top" wrapText="1"/>
    </xf>
    <xf numFmtId="9" fontId="17" fillId="0" borderId="5" xfId="0" applyNumberFormat="1" applyFont="1" applyFill="1" applyBorder="1" applyAlignment="1">
      <alignment horizontal="center" vertical="top" wrapText="1"/>
    </xf>
    <xf numFmtId="0" fontId="17" fillId="0" borderId="5" xfId="0" applyFont="1" applyFill="1" applyBorder="1" applyAlignment="1">
      <alignment horizontal="center" vertical="top" wrapText="1"/>
    </xf>
    <xf numFmtId="4" fontId="10" fillId="0" borderId="16" xfId="0" applyNumberFormat="1" applyFont="1" applyBorder="1" applyAlignment="1">
      <alignment horizontal="center" vertical="center" wrapText="1"/>
    </xf>
    <xf numFmtId="4" fontId="10" fillId="0" borderId="15"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11" fillId="0" borderId="0" xfId="0" applyFont="1" applyBorder="1" applyAlignment="1">
      <alignment horizontal="center" vertical="center" wrapText="1"/>
    </xf>
    <xf numFmtId="4" fontId="10" fillId="0" borderId="23" xfId="0" applyNumberFormat="1" applyFont="1" applyBorder="1" applyAlignment="1">
      <alignment horizontal="center" vertical="center" wrapText="1"/>
    </xf>
    <xf numFmtId="4" fontId="10" fillId="0" borderId="23" xfId="0" applyNumberFormat="1" applyFont="1" applyFill="1" applyBorder="1" applyAlignment="1">
      <alignment horizontal="center" vertical="center" wrapText="1"/>
    </xf>
    <xf numFmtId="4" fontId="10" fillId="0" borderId="24"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8" fillId="0" borderId="9" xfId="0" applyFont="1" applyFill="1" applyBorder="1" applyAlignment="1">
      <alignment horizontal="center" vertical="center" wrapText="1"/>
    </xf>
    <xf numFmtId="0" fontId="12" fillId="0" borderId="5" xfId="0" applyFont="1" applyBorder="1" applyAlignment="1">
      <alignment horizontal="center" vertical="center" wrapText="1"/>
    </xf>
    <xf numFmtId="0" fontId="36" fillId="0" borderId="5" xfId="0" applyFont="1" applyBorder="1"/>
    <xf numFmtId="0" fontId="10" fillId="0" borderId="5" xfId="0" applyFont="1" applyBorder="1" applyAlignment="1">
      <alignment horizontal="center" vertical="center" wrapText="1"/>
    </xf>
    <xf numFmtId="0" fontId="13" fillId="0" borderId="0" xfId="1" quotePrefix="1" applyAlignment="1">
      <alignment horizontal="center" vertical="top" wrapText="1"/>
    </xf>
    <xf numFmtId="0" fontId="13" fillId="0" borderId="0" xfId="1" applyAlignment="1">
      <alignment horizontal="center" vertical="top" wrapText="1"/>
    </xf>
    <xf numFmtId="0" fontId="14" fillId="0" borderId="23" xfId="2" quotePrefix="1" applyBorder="1" applyAlignment="1">
      <alignment horizontal="center" vertical="center" wrapText="1"/>
    </xf>
    <xf numFmtId="0" fontId="0" fillId="0" borderId="11" xfId="0" applyBorder="1" applyAlignment="1">
      <alignment horizontal="center" wrapText="1"/>
    </xf>
    <xf numFmtId="0" fontId="31" fillId="0" borderId="0" xfId="0" applyFont="1" applyBorder="1" applyAlignment="1">
      <alignment horizontal="left" wrapText="1"/>
    </xf>
    <xf numFmtId="0" fontId="14" fillId="2" borderId="30" xfId="0" applyNumberFormat="1" applyFont="1" applyFill="1" applyBorder="1" applyAlignment="1" applyProtection="1">
      <alignment horizontal="center" vertical="center" wrapText="1"/>
    </xf>
    <xf numFmtId="0" fontId="14" fillId="2" borderId="33" xfId="0" applyNumberFormat="1" applyFont="1" applyFill="1" applyBorder="1" applyAlignment="1" applyProtection="1">
      <alignment horizontal="center" vertical="center" wrapText="1"/>
    </xf>
    <xf numFmtId="0" fontId="24" fillId="0" borderId="41" xfId="14" quotePrefix="1" applyFont="1" applyBorder="1" applyAlignment="1">
      <alignment horizontal="center" vertical="center" wrapText="1"/>
    </xf>
    <xf numFmtId="0" fontId="24" fillId="0" borderId="43" xfId="14" quotePrefix="1" applyFont="1" applyBorder="1" applyAlignment="1">
      <alignment horizontal="center" vertical="center" wrapText="1"/>
    </xf>
    <xf numFmtId="0" fontId="24" fillId="0" borderId="42" xfId="14" quotePrefix="1" applyFont="1" applyBorder="1" applyAlignment="1">
      <alignment horizontal="center" vertical="center" wrapText="1"/>
    </xf>
    <xf numFmtId="0" fontId="24" fillId="0" borderId="44" xfId="14" quotePrefix="1" applyFont="1" applyBorder="1" applyAlignment="1">
      <alignment horizontal="center" vertical="center" wrapText="1"/>
    </xf>
    <xf numFmtId="0" fontId="14" fillId="2" borderId="31" xfId="0" applyNumberFormat="1" applyFont="1" applyFill="1" applyBorder="1" applyAlignment="1" applyProtection="1">
      <alignment horizontal="center" vertical="center" wrapText="1"/>
    </xf>
    <xf numFmtId="0" fontId="14" fillId="2" borderId="27" xfId="0" applyNumberFormat="1" applyFont="1" applyFill="1" applyBorder="1" applyAlignment="1" applyProtection="1">
      <alignment horizontal="center" vertical="center" wrapText="1"/>
    </xf>
    <xf numFmtId="4" fontId="14" fillId="0" borderId="32" xfId="0" applyNumberFormat="1" applyFont="1" applyFill="1" applyBorder="1" applyAlignment="1">
      <alignment horizontal="center" vertical="center" wrapText="1"/>
    </xf>
    <xf numFmtId="0" fontId="0" fillId="0" borderId="25" xfId="0" applyBorder="1" applyAlignment="1">
      <alignment horizontal="center" vertical="center" wrapText="1"/>
    </xf>
    <xf numFmtId="4" fontId="14" fillId="0" borderId="38" xfId="5" applyNumberFormat="1" applyFont="1" applyFill="1" applyBorder="1" applyAlignment="1">
      <alignment horizontal="right" vertical="center" wrapText="1"/>
    </xf>
    <xf numFmtId="4" fontId="14" fillId="0" borderId="39" xfId="5" applyNumberFormat="1" applyFont="1" applyFill="1" applyBorder="1" applyAlignment="1">
      <alignment horizontal="right" vertical="center" wrapText="1"/>
    </xf>
    <xf numFmtId="4" fontId="14" fillId="0" borderId="40" xfId="5" applyNumberFormat="1" applyFont="1" applyFill="1" applyBorder="1" applyAlignment="1">
      <alignment horizontal="right" vertical="center" wrapText="1"/>
    </xf>
    <xf numFmtId="0" fontId="27" fillId="0" borderId="5" xfId="0" applyFont="1" applyBorder="1" applyAlignment="1">
      <alignment horizontal="left" wrapText="1"/>
    </xf>
    <xf numFmtId="0" fontId="27" fillId="0" borderId="5" xfId="0" applyFont="1" applyBorder="1" applyAlignment="1">
      <alignment horizontal="left" vertical="center" wrapText="1"/>
    </xf>
    <xf numFmtId="0" fontId="30" fillId="0" borderId="6" xfId="15" applyFont="1" applyBorder="1" applyAlignment="1">
      <alignment horizontal="left" vertical="center" wrapText="1"/>
    </xf>
    <xf numFmtId="0" fontId="30" fillId="0" borderId="10" xfId="15" quotePrefix="1" applyFont="1" applyBorder="1" applyAlignment="1">
      <alignment horizontal="left" vertical="center" wrapText="1"/>
    </xf>
    <xf numFmtId="0" fontId="31" fillId="0" borderId="0" xfId="0" applyFont="1" applyBorder="1" applyAlignment="1">
      <alignment horizontal="left" vertical="center" wrapText="1"/>
    </xf>
    <xf numFmtId="0" fontId="12" fillId="0" borderId="0" xfId="13" applyFont="1" applyAlignment="1">
      <alignment horizontal="center" vertical="top" wrapText="1"/>
    </xf>
    <xf numFmtId="0" fontId="22" fillId="0" borderId="5" xfId="0" applyFont="1" applyBorder="1" applyAlignment="1">
      <alignment horizontal="center" vertical="center" wrapText="1"/>
    </xf>
    <xf numFmtId="0" fontId="25" fillId="0" borderId="5" xfId="14" quotePrefix="1" applyFont="1" applyBorder="1" applyAlignment="1">
      <alignment horizontal="center" vertical="center" wrapText="1"/>
    </xf>
    <xf numFmtId="0" fontId="25" fillId="0" borderId="41" xfId="14" quotePrefix="1" applyFont="1" applyBorder="1" applyAlignment="1">
      <alignment horizontal="center" vertical="center" wrapText="1"/>
    </xf>
    <xf numFmtId="0" fontId="25" fillId="0" borderId="43" xfId="14" quotePrefix="1" applyFont="1" applyBorder="1" applyAlignment="1">
      <alignment horizontal="center" vertical="center" wrapText="1"/>
    </xf>
    <xf numFmtId="0" fontId="25" fillId="0" borderId="42" xfId="14" quotePrefix="1" applyFont="1" applyBorder="1" applyAlignment="1">
      <alignment horizontal="center" vertical="center" wrapText="1"/>
    </xf>
    <xf numFmtId="0" fontId="25" fillId="0" borderId="44" xfId="14" quotePrefix="1" applyFont="1" applyBorder="1" applyAlignment="1">
      <alignment horizontal="center" vertical="center" wrapText="1"/>
    </xf>
    <xf numFmtId="0" fontId="28" fillId="0" borderId="5" xfId="14" quotePrefix="1" applyFont="1" applyBorder="1" applyAlignment="1">
      <alignment horizontal="center" vertical="center" wrapText="1"/>
    </xf>
    <xf numFmtId="4" fontId="26" fillId="0" borderId="5" xfId="0" applyNumberFormat="1" applyFont="1" applyFill="1" applyBorder="1" applyAlignment="1">
      <alignment horizontal="center" vertical="center" wrapText="1"/>
    </xf>
    <xf numFmtId="0" fontId="10" fillId="3" borderId="0" xfId="0" applyFont="1" applyFill="1" applyAlignment="1">
      <alignment horizontal="justify" vertical="center" wrapText="1"/>
    </xf>
    <xf numFmtId="0" fontId="12" fillId="3" borderId="0" xfId="0" applyNumberFormat="1" applyFont="1" applyFill="1" applyAlignment="1">
      <alignment horizontal="justify" vertical="center" wrapText="1"/>
    </xf>
    <xf numFmtId="0" fontId="12" fillId="3" borderId="0" xfId="0" applyNumberFormat="1" applyFont="1" applyFill="1" applyAlignment="1">
      <alignment horizontal="justify" vertical="center"/>
    </xf>
    <xf numFmtId="0" fontId="12" fillId="0" borderId="0" xfId="0" applyFont="1" applyFill="1" applyAlignment="1">
      <alignment horizontal="left" wrapText="1"/>
    </xf>
    <xf numFmtId="0" fontId="12" fillId="3" borderId="0" xfId="0" applyFont="1" applyFill="1" applyAlignment="1">
      <alignment horizontal="justify" vertical="center" wrapText="1"/>
    </xf>
    <xf numFmtId="0" fontId="35" fillId="3" borderId="0" xfId="0" applyFont="1" applyFill="1" applyAlignment="1">
      <alignment horizontal="center" vertical="center" wrapText="1"/>
    </xf>
    <xf numFmtId="0" fontId="10" fillId="3" borderId="0" xfId="0" applyFont="1" applyFill="1" applyAlignment="1">
      <alignment horizontal="justify" vertical="center"/>
    </xf>
    <xf numFmtId="0" fontId="10" fillId="3" borderId="0" xfId="0" applyFont="1" applyFill="1" applyAlignment="1">
      <alignment horizontal="left" vertical="center"/>
    </xf>
    <xf numFmtId="0" fontId="12" fillId="3" borderId="0" xfId="0" applyFont="1" applyFill="1" applyAlignment="1">
      <alignment horizontal="left" vertical="center" wrapText="1"/>
    </xf>
    <xf numFmtId="0" fontId="12" fillId="3" borderId="0" xfId="0" applyFont="1" applyFill="1" applyAlignment="1">
      <alignment horizontal="left" vertical="center"/>
    </xf>
    <xf numFmtId="0" fontId="46" fillId="3" borderId="0" xfId="0" applyFont="1" applyFill="1" applyAlignment="1">
      <alignment horizontal="justify" vertical="center" wrapText="1"/>
    </xf>
    <xf numFmtId="0" fontId="12" fillId="3" borderId="0" xfId="0" applyFont="1" applyFill="1" applyAlignment="1">
      <alignment horizontal="justify" wrapText="1"/>
    </xf>
    <xf numFmtId="0" fontId="12" fillId="3" borderId="0" xfId="0" applyNumberFormat="1" applyFont="1" applyFill="1" applyAlignment="1">
      <alignment horizontal="justify" wrapText="1"/>
    </xf>
    <xf numFmtId="0" fontId="36" fillId="3" borderId="0" xfId="0" applyFont="1" applyFill="1" applyAlignment="1">
      <alignment horizontal="justify" wrapText="1"/>
    </xf>
    <xf numFmtId="0" fontId="12" fillId="0" borderId="0" xfId="0" applyFont="1" applyFill="1" applyAlignment="1">
      <alignment wrapText="1"/>
    </xf>
    <xf numFmtId="0" fontId="12" fillId="0" borderId="0" xfId="0" applyFont="1" applyAlignment="1">
      <alignment horizontal="left" vertical="center" wrapText="1"/>
    </xf>
  </cellXfs>
  <cellStyles count="23">
    <cellStyle name="S0" xfId="1"/>
    <cellStyle name="S0 2" xfId="13"/>
    <cellStyle name="S1" xfId="2"/>
    <cellStyle name="S1 2" xfId="14"/>
    <cellStyle name="S2" xfId="3"/>
    <cellStyle name="S3" xfId="4"/>
    <cellStyle name="S3 2" xfId="15"/>
    <cellStyle name="S4" xfId="5"/>
    <cellStyle name="S4 2" xfId="16"/>
    <cellStyle name="S5" xfId="6"/>
    <cellStyle name="Денежный 2" xfId="20"/>
    <cellStyle name="Обычный" xfId="0" builtinId="0"/>
    <cellStyle name="Обычный 2" xfId="7"/>
    <cellStyle name="Обычный 2 2" xfId="11"/>
    <cellStyle name="Обычный 2 2 2" xfId="21"/>
    <cellStyle name="Обычный 3" xfId="8"/>
    <cellStyle name="Обычный 3 2" xfId="9"/>
    <cellStyle name="Обычный 3 3" xfId="10"/>
    <cellStyle name="Обычный 4" xfId="17"/>
    <cellStyle name="Обычный 4 2" xfId="22"/>
    <cellStyle name="Процентный 2" xfId="18"/>
    <cellStyle name="Финансовый" xfId="12" builtinId="3"/>
    <cellStyle name="Финансовый 2"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T18"/>
  <sheetViews>
    <sheetView workbookViewId="0">
      <selection activeCell="A12" sqref="A12:H12"/>
    </sheetView>
  </sheetViews>
  <sheetFormatPr defaultRowHeight="32.25" customHeight="1" x14ac:dyDescent="0.3"/>
  <cols>
    <col min="8" max="8" width="14.88671875" customWidth="1"/>
    <col min="9" max="9" width="9.109375" style="5" customWidth="1"/>
    <col min="10" max="10" width="6.44140625" style="5" customWidth="1"/>
  </cols>
  <sheetData>
    <row r="1" spans="1:20" ht="32.25" customHeight="1" x14ac:dyDescent="0.35">
      <c r="A1" s="118" t="s">
        <v>100</v>
      </c>
      <c r="B1" s="118"/>
      <c r="C1" s="118"/>
      <c r="D1" s="118"/>
      <c r="E1" s="118"/>
      <c r="F1" s="118"/>
      <c r="G1" s="118"/>
      <c r="H1" s="118"/>
      <c r="I1" s="118"/>
      <c r="J1" s="118"/>
    </row>
    <row r="2" spans="1:20" ht="21" customHeight="1" x14ac:dyDescent="0.3">
      <c r="A2" s="119" t="s">
        <v>51</v>
      </c>
      <c r="B2" s="120"/>
      <c r="C2" s="120"/>
      <c r="D2" s="120"/>
      <c r="E2" s="120"/>
      <c r="F2" s="120"/>
      <c r="G2" s="120"/>
      <c r="H2" s="120"/>
      <c r="I2" s="120"/>
      <c r="J2" s="120"/>
    </row>
    <row r="3" spans="1:20" ht="32.25" customHeight="1" x14ac:dyDescent="0.3">
      <c r="A3" s="115" t="s">
        <v>29</v>
      </c>
      <c r="B3" s="115"/>
      <c r="C3" s="115"/>
      <c r="D3" s="115"/>
      <c r="E3" s="115"/>
      <c r="F3" s="115"/>
      <c r="G3" s="115"/>
      <c r="H3" s="115"/>
      <c r="I3" s="115"/>
      <c r="J3" s="115"/>
      <c r="K3" s="2"/>
      <c r="L3" s="2"/>
      <c r="M3" s="2"/>
      <c r="N3" s="2"/>
      <c r="O3" s="2"/>
      <c r="P3" s="2"/>
      <c r="Q3" s="2"/>
      <c r="R3" s="2"/>
      <c r="S3" s="2"/>
      <c r="T3" s="2"/>
    </row>
    <row r="4" spans="1:20" ht="32.25" customHeight="1" x14ac:dyDescent="0.3">
      <c r="A4" s="117" t="s">
        <v>12</v>
      </c>
      <c r="B4" s="117"/>
      <c r="C4" s="117"/>
      <c r="D4" s="117"/>
      <c r="E4" s="117"/>
      <c r="F4" s="117"/>
      <c r="G4" s="117"/>
      <c r="H4" s="117"/>
      <c r="I4" s="116">
        <v>1985</v>
      </c>
      <c r="J4" s="116"/>
      <c r="K4" s="1"/>
      <c r="L4" s="1"/>
      <c r="M4" s="1"/>
      <c r="N4" s="1"/>
      <c r="O4" s="1"/>
      <c r="P4" s="1"/>
      <c r="Q4" s="1"/>
      <c r="R4" s="1"/>
      <c r="S4" s="3"/>
      <c r="T4" s="3"/>
    </row>
    <row r="5" spans="1:20" ht="32.25" customHeight="1" x14ac:dyDescent="0.3">
      <c r="A5" s="117" t="s">
        <v>13</v>
      </c>
      <c r="B5" s="117"/>
      <c r="C5" s="117"/>
      <c r="D5" s="117"/>
      <c r="E5" s="117"/>
      <c r="F5" s="117"/>
      <c r="G5" s="117"/>
      <c r="H5" s="117"/>
      <c r="I5" s="116">
        <v>5</v>
      </c>
      <c r="J5" s="116"/>
      <c r="K5" s="1"/>
      <c r="L5" s="1"/>
      <c r="M5" s="1"/>
      <c r="N5" s="1"/>
      <c r="O5" s="1"/>
      <c r="P5" s="1"/>
      <c r="Q5" s="1"/>
      <c r="R5" s="1"/>
      <c r="S5" s="3"/>
      <c r="T5" s="3"/>
    </row>
    <row r="6" spans="1:20" ht="32.25" customHeight="1" x14ac:dyDescent="0.3">
      <c r="A6" s="117" t="s">
        <v>14</v>
      </c>
      <c r="B6" s="117"/>
      <c r="C6" s="117"/>
      <c r="D6" s="117"/>
      <c r="E6" s="117"/>
      <c r="F6" s="117"/>
      <c r="G6" s="117"/>
      <c r="H6" s="117"/>
      <c r="I6" s="116">
        <v>84</v>
      </c>
      <c r="J6" s="116"/>
      <c r="K6" s="1"/>
      <c r="L6" s="1"/>
      <c r="M6" s="1"/>
      <c r="N6" s="1"/>
      <c r="O6" s="1"/>
      <c r="P6" s="1"/>
      <c r="Q6" s="1"/>
      <c r="R6" s="1"/>
      <c r="S6" s="3"/>
      <c r="T6" s="3"/>
    </row>
    <row r="7" spans="1:20" ht="32.25" customHeight="1" x14ac:dyDescent="0.3">
      <c r="A7" s="117" t="s">
        <v>15</v>
      </c>
      <c r="B7" s="117"/>
      <c r="C7" s="117"/>
      <c r="D7" s="117"/>
      <c r="E7" s="117"/>
      <c r="F7" s="117"/>
      <c r="G7" s="117"/>
      <c r="H7" s="117"/>
      <c r="I7" s="116">
        <v>0</v>
      </c>
      <c r="J7" s="116"/>
      <c r="K7" s="1"/>
      <c r="L7" s="1"/>
      <c r="M7" s="1"/>
      <c r="N7" s="1"/>
      <c r="O7" s="1"/>
      <c r="P7" s="1"/>
      <c r="Q7" s="1"/>
      <c r="R7" s="1"/>
      <c r="S7" s="3"/>
      <c r="T7" s="3"/>
    </row>
    <row r="8" spans="1:20" ht="32.25" customHeight="1" x14ac:dyDescent="0.3">
      <c r="A8" s="117" t="s">
        <v>16</v>
      </c>
      <c r="B8" s="117"/>
      <c r="C8" s="117"/>
      <c r="D8" s="117"/>
      <c r="E8" s="117"/>
      <c r="F8" s="117"/>
      <c r="G8" s="117"/>
      <c r="H8" s="117"/>
      <c r="I8" s="116">
        <v>0</v>
      </c>
      <c r="J8" s="116"/>
      <c r="K8" s="1"/>
      <c r="L8" s="1"/>
      <c r="M8" s="1"/>
      <c r="N8" s="1"/>
      <c r="O8" s="1"/>
      <c r="P8" s="1"/>
      <c r="Q8" s="1"/>
      <c r="R8" s="1"/>
      <c r="S8" s="3"/>
      <c r="T8" s="3"/>
    </row>
    <row r="9" spans="1:20" ht="32.25" customHeight="1" x14ac:dyDescent="0.3">
      <c r="A9" s="117" t="s">
        <v>17</v>
      </c>
      <c r="B9" s="117"/>
      <c r="C9" s="117"/>
      <c r="D9" s="117"/>
      <c r="E9" s="117"/>
      <c r="F9" s="117"/>
      <c r="G9" s="117"/>
      <c r="H9" s="117"/>
      <c r="I9" s="116" t="s">
        <v>23</v>
      </c>
      <c r="J9" s="116"/>
      <c r="K9" s="1"/>
      <c r="L9" s="1"/>
      <c r="M9" s="1"/>
      <c r="N9" s="1"/>
      <c r="O9" s="1"/>
      <c r="P9" s="1"/>
      <c r="Q9" s="1"/>
      <c r="R9" s="1"/>
      <c r="S9" s="3"/>
      <c r="T9" s="3"/>
    </row>
    <row r="10" spans="1:20" ht="32.25" customHeight="1" x14ac:dyDescent="0.3">
      <c r="A10" s="115" t="s">
        <v>18</v>
      </c>
      <c r="B10" s="115"/>
      <c r="C10" s="115"/>
      <c r="D10" s="115"/>
      <c r="E10" s="115"/>
      <c r="F10" s="115"/>
      <c r="G10" s="115"/>
      <c r="H10" s="115"/>
      <c r="I10" s="116" t="s">
        <v>11</v>
      </c>
      <c r="J10" s="116"/>
      <c r="K10" s="1"/>
      <c r="L10" s="1"/>
      <c r="M10" s="1"/>
      <c r="N10" s="1"/>
      <c r="O10" s="1"/>
      <c r="P10" s="1"/>
      <c r="Q10" s="1"/>
      <c r="R10" s="1"/>
      <c r="S10" s="3"/>
      <c r="T10" s="3"/>
    </row>
    <row r="11" spans="1:20" ht="32.25" customHeight="1" x14ac:dyDescent="0.3">
      <c r="A11" s="115" t="s">
        <v>19</v>
      </c>
      <c r="B11" s="115"/>
      <c r="C11" s="115"/>
      <c r="D11" s="115"/>
      <c r="E11" s="115"/>
      <c r="F11" s="115"/>
      <c r="G11" s="115"/>
      <c r="H11" s="115"/>
      <c r="I11" s="116" t="s">
        <v>11</v>
      </c>
      <c r="J11" s="116"/>
      <c r="K11" s="1"/>
      <c r="L11" s="1"/>
      <c r="M11" s="1"/>
      <c r="N11" s="1"/>
      <c r="O11" s="1"/>
      <c r="P11" s="1"/>
      <c r="Q11" s="1"/>
      <c r="R11" s="1"/>
      <c r="S11" s="3"/>
      <c r="T11" s="3"/>
    </row>
    <row r="12" spans="1:20" ht="32.25" customHeight="1" x14ac:dyDescent="0.3">
      <c r="A12" s="115" t="s">
        <v>20</v>
      </c>
      <c r="B12" s="115"/>
      <c r="C12" s="115"/>
      <c r="D12" s="115"/>
      <c r="E12" s="115"/>
      <c r="F12" s="115"/>
      <c r="G12" s="115"/>
      <c r="H12" s="115"/>
      <c r="I12" s="116" t="s">
        <v>11</v>
      </c>
      <c r="J12" s="116"/>
      <c r="K12" s="1"/>
      <c r="L12" s="1"/>
      <c r="M12" s="1"/>
      <c r="N12" s="1"/>
      <c r="O12" s="1"/>
      <c r="P12" s="1"/>
      <c r="Q12" s="1"/>
      <c r="R12" s="1"/>
      <c r="S12" s="3"/>
      <c r="T12" s="3"/>
    </row>
    <row r="13" spans="1:20" ht="32.25" customHeight="1" x14ac:dyDescent="0.3">
      <c r="A13" s="115" t="s">
        <v>21</v>
      </c>
      <c r="B13" s="115"/>
      <c r="C13" s="115"/>
      <c r="D13" s="115"/>
      <c r="E13" s="115"/>
      <c r="F13" s="115"/>
      <c r="G13" s="115"/>
      <c r="H13" s="115"/>
      <c r="I13" s="116" t="s">
        <v>11</v>
      </c>
      <c r="J13" s="116"/>
      <c r="K13" s="1"/>
      <c r="L13" s="1"/>
      <c r="M13" s="1"/>
      <c r="N13" s="1"/>
      <c r="O13" s="1"/>
      <c r="P13" s="1"/>
      <c r="Q13" s="1"/>
      <c r="R13" s="1"/>
      <c r="S13" s="3"/>
      <c r="T13" s="3"/>
    </row>
    <row r="14" spans="1:20" ht="32.25" customHeight="1" x14ac:dyDescent="0.3">
      <c r="A14" s="115" t="s">
        <v>59</v>
      </c>
      <c r="B14" s="115"/>
      <c r="C14" s="115"/>
      <c r="D14" s="115"/>
      <c r="E14" s="115"/>
      <c r="F14" s="115"/>
      <c r="G14" s="115"/>
      <c r="H14" s="115"/>
      <c r="I14" s="116">
        <v>272</v>
      </c>
      <c r="J14" s="116"/>
      <c r="K14" s="1"/>
      <c r="L14" s="1"/>
      <c r="M14" s="1"/>
      <c r="N14" s="1"/>
      <c r="O14" s="1"/>
      <c r="P14" s="1"/>
      <c r="Q14" s="1"/>
      <c r="R14" s="1"/>
      <c r="S14" s="3"/>
      <c r="T14" s="3"/>
    </row>
    <row r="15" spans="1:20" ht="32.25" customHeight="1" x14ac:dyDescent="0.3">
      <c r="A15" s="115" t="s">
        <v>22</v>
      </c>
      <c r="B15" s="115"/>
      <c r="C15" s="115"/>
      <c r="D15" s="115"/>
      <c r="E15" s="115"/>
      <c r="F15" s="115"/>
      <c r="G15" s="115"/>
      <c r="H15" s="115"/>
      <c r="I15" s="116" t="s">
        <v>52</v>
      </c>
      <c r="J15" s="116"/>
      <c r="K15" s="1"/>
      <c r="L15" s="1"/>
      <c r="M15" s="1"/>
      <c r="N15" s="1"/>
      <c r="O15" s="1"/>
      <c r="P15" s="1"/>
      <c r="Q15" s="1"/>
      <c r="R15" s="1"/>
      <c r="S15" s="3"/>
      <c r="T15" s="3"/>
    </row>
    <row r="16" spans="1:20" ht="32.25" customHeight="1" x14ac:dyDescent="0.3">
      <c r="A16" s="115" t="s">
        <v>25</v>
      </c>
      <c r="B16" s="115"/>
      <c r="C16" s="115"/>
      <c r="D16" s="115"/>
      <c r="E16" s="115"/>
      <c r="F16" s="115"/>
      <c r="G16" s="115"/>
      <c r="H16" s="115"/>
      <c r="I16" s="116" t="s">
        <v>52</v>
      </c>
      <c r="J16" s="116"/>
      <c r="K16" s="1"/>
      <c r="L16" s="2"/>
      <c r="M16" s="2"/>
      <c r="N16" s="2"/>
      <c r="O16" s="2"/>
      <c r="P16" s="2"/>
      <c r="Q16" s="2"/>
      <c r="R16" s="2"/>
      <c r="S16" s="4"/>
      <c r="T16" s="4"/>
    </row>
    <row r="17" spans="1:20" ht="32.25" customHeight="1" x14ac:dyDescent="0.3">
      <c r="A17" s="115" t="s">
        <v>26</v>
      </c>
      <c r="B17" s="115"/>
      <c r="C17" s="115"/>
      <c r="D17" s="115"/>
      <c r="E17" s="115"/>
      <c r="F17" s="115"/>
      <c r="G17" s="115"/>
      <c r="H17" s="115"/>
      <c r="I17" s="116" t="s">
        <v>24</v>
      </c>
      <c r="J17" s="116"/>
      <c r="K17" s="1"/>
      <c r="L17" s="2"/>
      <c r="M17" s="2"/>
      <c r="N17" s="2"/>
      <c r="O17" s="2"/>
      <c r="P17" s="2"/>
      <c r="Q17" s="2"/>
      <c r="R17" s="2"/>
      <c r="S17" s="4"/>
      <c r="T17" s="4"/>
    </row>
    <row r="18" spans="1:20" ht="32.25" customHeight="1" x14ac:dyDescent="0.3">
      <c r="A18" s="115" t="s">
        <v>55</v>
      </c>
      <c r="B18" s="115"/>
      <c r="C18" s="115"/>
      <c r="D18" s="115"/>
      <c r="E18" s="115"/>
      <c r="F18" s="115"/>
      <c r="G18" s="115"/>
      <c r="H18" s="115"/>
      <c r="I18" s="116" t="s">
        <v>56</v>
      </c>
      <c r="J18" s="116"/>
      <c r="K18" s="1"/>
      <c r="L18" s="1"/>
      <c r="M18" s="1"/>
      <c r="N18" s="1"/>
      <c r="O18" s="1"/>
      <c r="P18" s="1"/>
      <c r="Q18" s="1"/>
      <c r="R18" s="1"/>
      <c r="S18" s="3"/>
      <c r="T18" s="3"/>
    </row>
  </sheetData>
  <mergeCells count="33">
    <mergeCell ref="I15:J15"/>
    <mergeCell ref="I4:J4"/>
    <mergeCell ref="A15:H15"/>
    <mergeCell ref="A11:H11"/>
    <mergeCell ref="A12:H12"/>
    <mergeCell ref="A13:H13"/>
    <mergeCell ref="A4:H4"/>
    <mergeCell ref="A5:H5"/>
    <mergeCell ref="A6:H6"/>
    <mergeCell ref="A7:H7"/>
    <mergeCell ref="A8:H8"/>
    <mergeCell ref="I13:J13"/>
    <mergeCell ref="A1:J1"/>
    <mergeCell ref="A2:J2"/>
    <mergeCell ref="A3:J3"/>
    <mergeCell ref="A14:H14"/>
    <mergeCell ref="I14:J14"/>
    <mergeCell ref="A18:H18"/>
    <mergeCell ref="I17:J17"/>
    <mergeCell ref="I18:J18"/>
    <mergeCell ref="A16:H16"/>
    <mergeCell ref="I5:J5"/>
    <mergeCell ref="I6:J6"/>
    <mergeCell ref="I7:J7"/>
    <mergeCell ref="I8:J8"/>
    <mergeCell ref="A17:H17"/>
    <mergeCell ref="I16:J16"/>
    <mergeCell ref="A9:H9"/>
    <mergeCell ref="A10:H10"/>
    <mergeCell ref="I9:J9"/>
    <mergeCell ref="I10:J10"/>
    <mergeCell ref="I11:J11"/>
    <mergeCell ref="I12:J12"/>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3" workbookViewId="0">
      <selection activeCell="K14" sqref="K14"/>
    </sheetView>
  </sheetViews>
  <sheetFormatPr defaultColWidth="9.109375" defaultRowHeight="14.4" x14ac:dyDescent="0.3"/>
  <cols>
    <col min="1" max="1" width="8.109375" style="23" customWidth="1"/>
    <col min="2" max="2" width="19" style="23" customWidth="1"/>
    <col min="3" max="3" width="16.44140625" style="23" customWidth="1"/>
    <col min="4" max="4" width="12.5546875" style="23" customWidth="1"/>
    <col min="5" max="5" width="14.44140625" style="23" customWidth="1"/>
    <col min="6" max="6" width="11.44140625" style="23" customWidth="1"/>
    <col min="7" max="7" width="10.5546875" style="23" customWidth="1"/>
    <col min="8" max="8" width="16.6640625" style="23" customWidth="1"/>
    <col min="9" max="16384" width="9.109375" style="24"/>
  </cols>
  <sheetData>
    <row r="1" spans="1:8" ht="16.8" hidden="1" x14ac:dyDescent="0.3">
      <c r="A1" s="20"/>
      <c r="B1" s="20"/>
      <c r="C1" s="21"/>
      <c r="D1" s="21"/>
      <c r="E1" s="22"/>
    </row>
    <row r="2" spans="1:8" ht="17.399999999999999" hidden="1" thickBot="1" x14ac:dyDescent="0.35">
      <c r="A2" s="25"/>
      <c r="B2" s="25"/>
      <c r="C2" s="26"/>
      <c r="D2" s="26"/>
      <c r="E2" s="27" t="s">
        <v>0</v>
      </c>
    </row>
    <row r="3" spans="1:8" ht="24.75" customHeight="1" x14ac:dyDescent="0.3"/>
    <row r="4" spans="1:8" x14ac:dyDescent="0.3">
      <c r="A4" s="133" t="s">
        <v>101</v>
      </c>
      <c r="B4" s="133"/>
      <c r="C4" s="133"/>
      <c r="D4" s="133"/>
      <c r="E4" s="133"/>
      <c r="F4" s="133"/>
      <c r="G4" s="133"/>
      <c r="H4" s="133"/>
    </row>
    <row r="5" spans="1:8" x14ac:dyDescent="0.3">
      <c r="A5" s="134"/>
      <c r="B5" s="134"/>
      <c r="C5" s="134"/>
      <c r="D5" s="134"/>
      <c r="E5" s="134"/>
      <c r="F5" s="134"/>
      <c r="G5" s="134"/>
      <c r="H5" s="134"/>
    </row>
    <row r="6" spans="1:8" s="28" customFormat="1" ht="36" customHeight="1" x14ac:dyDescent="0.3">
      <c r="A6" s="66" t="s">
        <v>1</v>
      </c>
      <c r="B6" s="145" t="s">
        <v>102</v>
      </c>
      <c r="C6" s="146"/>
      <c r="D6" s="146"/>
      <c r="E6" s="66" t="s">
        <v>27</v>
      </c>
      <c r="F6" s="66" t="s">
        <v>28</v>
      </c>
      <c r="G6" s="147" t="s">
        <v>10</v>
      </c>
      <c r="H6" s="147"/>
    </row>
    <row r="7" spans="1:8" x14ac:dyDescent="0.3">
      <c r="A7" s="66"/>
      <c r="B7" s="125"/>
      <c r="C7" s="125"/>
      <c r="D7" s="125"/>
      <c r="E7" s="67"/>
      <c r="F7" s="68"/>
      <c r="G7" s="126"/>
      <c r="H7" s="126"/>
    </row>
    <row r="9" spans="1:8" ht="63.75" customHeight="1" x14ac:dyDescent="0.3">
      <c r="A9" s="144" t="s">
        <v>131</v>
      </c>
      <c r="B9" s="144"/>
      <c r="C9" s="144"/>
      <c r="D9" s="144"/>
      <c r="E9" s="144"/>
      <c r="F9" s="144"/>
      <c r="G9" s="144"/>
      <c r="H9" s="144"/>
    </row>
    <row r="10" spans="1:8" ht="111.75" customHeight="1" thickBot="1" x14ac:dyDescent="0.35">
      <c r="A10" s="127" t="s">
        <v>130</v>
      </c>
      <c r="B10" s="127"/>
      <c r="C10" s="128" t="s">
        <v>103</v>
      </c>
      <c r="D10" s="128"/>
      <c r="E10" s="129" t="s">
        <v>104</v>
      </c>
      <c r="F10" s="129"/>
      <c r="G10" s="129" t="s">
        <v>105</v>
      </c>
      <c r="H10" s="129"/>
    </row>
    <row r="11" spans="1:8" ht="15" thickBot="1" x14ac:dyDescent="0.35">
      <c r="A11" s="121">
        <v>0</v>
      </c>
      <c r="B11" s="122"/>
      <c r="C11" s="123">
        <v>0</v>
      </c>
      <c r="D11" s="124"/>
      <c r="E11" s="123">
        <v>0</v>
      </c>
      <c r="F11" s="124"/>
      <c r="G11" s="121">
        <f>A11+C11-E11</f>
        <v>0</v>
      </c>
      <c r="H11" s="122"/>
    </row>
    <row r="13" spans="1:8" ht="24" customHeight="1" x14ac:dyDescent="0.3">
      <c r="A13" s="138" t="s">
        <v>9</v>
      </c>
      <c r="B13" s="138"/>
      <c r="C13" s="138"/>
      <c r="D13" s="138"/>
      <c r="E13" s="138"/>
      <c r="F13" s="138"/>
      <c r="G13" s="138"/>
      <c r="H13" s="138"/>
    </row>
    <row r="14" spans="1:8" ht="15" thickBot="1" x14ac:dyDescent="0.35">
      <c r="A14" s="29"/>
    </row>
    <row r="15" spans="1:8" ht="68.25" customHeight="1" thickBot="1" x14ac:dyDescent="0.35">
      <c r="A15" s="63" t="s">
        <v>5</v>
      </c>
      <c r="B15" s="139" t="s">
        <v>6</v>
      </c>
      <c r="C15" s="140"/>
      <c r="D15" s="139" t="s">
        <v>7</v>
      </c>
      <c r="E15" s="141"/>
      <c r="F15" s="141"/>
      <c r="G15" s="142" t="s">
        <v>8</v>
      </c>
      <c r="H15" s="143"/>
    </row>
    <row r="16" spans="1:8" s="19" customFormat="1" ht="15" thickBot="1" x14ac:dyDescent="0.35">
      <c r="A16" s="30">
        <v>2017</v>
      </c>
      <c r="B16" s="135">
        <v>40609.839999999997</v>
      </c>
      <c r="C16" s="135"/>
      <c r="D16" s="135">
        <v>30457.41</v>
      </c>
      <c r="E16" s="135"/>
      <c r="F16" s="135"/>
      <c r="G16" s="136">
        <v>0</v>
      </c>
      <c r="H16" s="137"/>
    </row>
    <row r="17" spans="1:8" s="19" customFormat="1" ht="15" thickBot="1" x14ac:dyDescent="0.35">
      <c r="A17" s="63" t="s">
        <v>54</v>
      </c>
      <c r="B17" s="130">
        <f>SUM(B16:B16)</f>
        <v>40609.839999999997</v>
      </c>
      <c r="C17" s="131"/>
      <c r="D17" s="130">
        <f>SUM(D16:D16)</f>
        <v>30457.41</v>
      </c>
      <c r="E17" s="132"/>
      <c r="F17" s="132"/>
      <c r="G17" s="123">
        <f>G16</f>
        <v>0</v>
      </c>
      <c r="H17" s="124"/>
    </row>
    <row r="18" spans="1:8" ht="25.5" customHeight="1" x14ac:dyDescent="0.3"/>
    <row r="22" spans="1:8" x14ac:dyDescent="0.3">
      <c r="B22" s="103"/>
      <c r="C22" s="103"/>
      <c r="D22" s="103"/>
      <c r="E22" s="103"/>
      <c r="F22" s="103"/>
    </row>
    <row r="23" spans="1:8" x14ac:dyDescent="0.3">
      <c r="B23" s="103"/>
      <c r="C23" s="104"/>
      <c r="D23" s="104"/>
      <c r="E23" s="103"/>
      <c r="F23" s="103"/>
    </row>
    <row r="24" spans="1:8" x14ac:dyDescent="0.3">
      <c r="B24" s="103"/>
      <c r="C24" s="103"/>
      <c r="D24" s="103"/>
      <c r="E24" s="103"/>
      <c r="F24" s="103"/>
    </row>
    <row r="25" spans="1:8" x14ac:dyDescent="0.3">
      <c r="B25" s="103"/>
      <c r="C25" s="103"/>
      <c r="D25" s="103"/>
      <c r="E25" s="103"/>
      <c r="F25" s="103"/>
    </row>
  </sheetData>
  <mergeCells count="25">
    <mergeCell ref="B17:C17"/>
    <mergeCell ref="D17:F17"/>
    <mergeCell ref="G17:H17"/>
    <mergeCell ref="A4:H4"/>
    <mergeCell ref="A5:H5"/>
    <mergeCell ref="B16:C16"/>
    <mergeCell ref="D16:F16"/>
    <mergeCell ref="G16:H16"/>
    <mergeCell ref="G11:H11"/>
    <mergeCell ref="A13:H13"/>
    <mergeCell ref="B15:C15"/>
    <mergeCell ref="D15:F15"/>
    <mergeCell ref="G15:H15"/>
    <mergeCell ref="A9:H9"/>
    <mergeCell ref="B6:D6"/>
    <mergeCell ref="G6:H6"/>
    <mergeCell ref="A11:B11"/>
    <mergeCell ref="C11:D11"/>
    <mergeCell ref="E11:F11"/>
    <mergeCell ref="B7:D7"/>
    <mergeCell ref="G7:H7"/>
    <mergeCell ref="A10:B10"/>
    <mergeCell ref="C10:D10"/>
    <mergeCell ref="E10:F10"/>
    <mergeCell ref="G10:H10"/>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35"/>
  <sheetViews>
    <sheetView topLeftCell="A7" workbookViewId="0">
      <selection activeCell="B32" sqref="B32:E32"/>
    </sheetView>
  </sheetViews>
  <sheetFormatPr defaultColWidth="17.44140625" defaultRowHeight="14.4" x14ac:dyDescent="0.3"/>
  <cols>
    <col min="1" max="1" width="39.44140625" style="18" customWidth="1"/>
    <col min="2" max="2" width="14.33203125" style="12" customWidth="1"/>
    <col min="3" max="4" width="14.33203125" style="17" customWidth="1"/>
    <col min="5" max="5" width="12.109375" style="17" customWidth="1"/>
    <col min="6" max="6" width="17.44140625" style="17" hidden="1" customWidth="1"/>
    <col min="7" max="9" width="17.44140625" style="17"/>
    <col min="10" max="16384" width="17.44140625" style="16"/>
  </cols>
  <sheetData>
    <row r="1" spans="1:10" ht="62.25" customHeight="1" x14ac:dyDescent="0.3">
      <c r="A1" s="148" t="s">
        <v>60</v>
      </c>
      <c r="B1" s="149"/>
      <c r="C1" s="149"/>
      <c r="D1" s="149"/>
      <c r="E1" s="149"/>
      <c r="F1" s="149"/>
      <c r="G1" s="15"/>
      <c r="H1" s="15"/>
      <c r="I1" s="15"/>
      <c r="J1" s="6"/>
    </row>
    <row r="2" spans="1:10" ht="49.5" customHeight="1" x14ac:dyDescent="0.3">
      <c r="A2" s="150" t="s">
        <v>30</v>
      </c>
      <c r="B2" s="150" t="s">
        <v>57</v>
      </c>
      <c r="C2" s="150" t="s">
        <v>61</v>
      </c>
      <c r="D2" s="150" t="s">
        <v>62</v>
      </c>
      <c r="E2" s="42" t="s">
        <v>63</v>
      </c>
      <c r="F2" s="19"/>
      <c r="G2" s="13"/>
      <c r="H2" s="13"/>
      <c r="I2" s="13"/>
      <c r="J2" s="6"/>
    </row>
    <row r="3" spans="1:10" ht="30" customHeight="1" x14ac:dyDescent="0.3">
      <c r="A3" s="151"/>
      <c r="B3" s="151"/>
      <c r="C3" s="151"/>
      <c r="D3" s="151"/>
      <c r="E3" s="31" t="s">
        <v>31</v>
      </c>
      <c r="F3" s="19"/>
      <c r="G3" s="7"/>
      <c r="H3" s="7"/>
      <c r="I3" s="7"/>
      <c r="J3" s="6"/>
    </row>
    <row r="4" spans="1:10" x14ac:dyDescent="0.3">
      <c r="A4" s="32" t="s">
        <v>64</v>
      </c>
      <c r="B4" s="33">
        <v>0</v>
      </c>
      <c r="C4" s="34">
        <v>195358.92</v>
      </c>
      <c r="D4" s="33">
        <v>163639.69</v>
      </c>
      <c r="E4" s="34">
        <v>31719.23</v>
      </c>
      <c r="F4" s="19"/>
      <c r="G4" s="7"/>
      <c r="H4" s="7"/>
      <c r="I4" s="7"/>
      <c r="J4" s="6"/>
    </row>
    <row r="5" spans="1:10" x14ac:dyDescent="0.3">
      <c r="A5" s="32" t="s">
        <v>65</v>
      </c>
      <c r="B5" s="35">
        <v>0</v>
      </c>
      <c r="C5" s="34">
        <v>38148.9</v>
      </c>
      <c r="D5" s="35">
        <v>31954.98</v>
      </c>
      <c r="E5" s="34">
        <v>6193.92</v>
      </c>
      <c r="F5" s="19"/>
      <c r="G5" s="7"/>
      <c r="H5" s="8"/>
      <c r="I5" s="7"/>
      <c r="J5" s="6"/>
    </row>
    <row r="6" spans="1:10" x14ac:dyDescent="0.3">
      <c r="A6" s="32" t="s">
        <v>66</v>
      </c>
      <c r="B6" s="35">
        <v>0</v>
      </c>
      <c r="C6" s="34">
        <v>8614.26</v>
      </c>
      <c r="D6" s="35">
        <v>7215.67</v>
      </c>
      <c r="E6" s="34">
        <v>1398.59</v>
      </c>
      <c r="F6" s="19"/>
      <c r="G6" s="9"/>
      <c r="H6" s="9"/>
      <c r="I6" s="10"/>
      <c r="J6" s="6"/>
    </row>
    <row r="7" spans="1:10" x14ac:dyDescent="0.3">
      <c r="A7" s="32" t="s">
        <v>67</v>
      </c>
      <c r="B7" s="35">
        <v>0</v>
      </c>
      <c r="C7" s="34">
        <v>8614.26</v>
      </c>
      <c r="D7" s="35">
        <v>7215.7</v>
      </c>
      <c r="E7" s="34">
        <v>1398.56</v>
      </c>
      <c r="F7" s="19"/>
      <c r="G7" s="11"/>
      <c r="H7" s="9"/>
      <c r="I7" s="9"/>
      <c r="J7" s="6"/>
    </row>
    <row r="8" spans="1:10" x14ac:dyDescent="0.3">
      <c r="A8" s="32" t="s">
        <v>68</v>
      </c>
      <c r="B8" s="35">
        <v>0</v>
      </c>
      <c r="C8" s="34">
        <v>3999.84</v>
      </c>
      <c r="D8" s="35">
        <v>3350.54</v>
      </c>
      <c r="E8" s="34">
        <v>649.29999999999995</v>
      </c>
      <c r="F8" s="19"/>
      <c r="J8" s="6"/>
    </row>
    <row r="9" spans="1:10" x14ac:dyDescent="0.3">
      <c r="A9" s="32" t="s">
        <v>32</v>
      </c>
      <c r="B9" s="35">
        <v>3208.46</v>
      </c>
      <c r="C9" s="34">
        <v>0</v>
      </c>
      <c r="D9" s="35">
        <v>1541.86</v>
      </c>
      <c r="E9" s="34">
        <v>1666.6</v>
      </c>
      <c r="F9" s="19"/>
      <c r="G9" s="13"/>
      <c r="H9" s="13"/>
      <c r="I9" s="14"/>
      <c r="J9" s="6"/>
    </row>
    <row r="10" spans="1:10" x14ac:dyDescent="0.3">
      <c r="A10" s="32" t="s">
        <v>33</v>
      </c>
      <c r="B10" s="35">
        <v>42184.26</v>
      </c>
      <c r="C10" s="34">
        <v>375641.16</v>
      </c>
      <c r="D10" s="35">
        <v>361071.1</v>
      </c>
      <c r="E10" s="34">
        <v>56754.32</v>
      </c>
      <c r="F10" s="19"/>
      <c r="G10" s="13"/>
      <c r="H10" s="13"/>
      <c r="I10" s="14"/>
      <c r="J10" s="6"/>
    </row>
    <row r="11" spans="1:10" x14ac:dyDescent="0.3">
      <c r="A11" s="32" t="s">
        <v>34</v>
      </c>
      <c r="B11" s="35">
        <v>63549.86</v>
      </c>
      <c r="C11" s="34">
        <v>249811.74</v>
      </c>
      <c r="D11" s="35">
        <v>279157.94</v>
      </c>
      <c r="E11" s="34">
        <v>34203.660000000003</v>
      </c>
      <c r="F11" s="19"/>
      <c r="G11" s="13"/>
      <c r="H11" s="13"/>
      <c r="I11" s="14"/>
      <c r="J11" s="6"/>
    </row>
    <row r="12" spans="1:10" x14ac:dyDescent="0.3">
      <c r="A12" s="32" t="s">
        <v>35</v>
      </c>
      <c r="B12" s="35">
        <v>626.53</v>
      </c>
      <c r="C12" s="36">
        <v>5845.56</v>
      </c>
      <c r="D12" s="37">
        <v>5585.85</v>
      </c>
      <c r="E12" s="36">
        <v>886.24</v>
      </c>
      <c r="F12" s="19"/>
      <c r="J12" s="6"/>
    </row>
    <row r="13" spans="1:10" x14ac:dyDescent="0.3">
      <c r="A13" s="38" t="s">
        <v>36</v>
      </c>
      <c r="B13" s="37">
        <v>2896.15</v>
      </c>
      <c r="C13" s="34">
        <v>22766.76</v>
      </c>
      <c r="D13" s="37">
        <v>22260.560000000001</v>
      </c>
      <c r="E13" s="34">
        <v>3402.35</v>
      </c>
      <c r="F13" s="19"/>
      <c r="J13" s="6"/>
    </row>
    <row r="14" spans="1:10" x14ac:dyDescent="0.3">
      <c r="A14" s="32" t="s">
        <v>37</v>
      </c>
      <c r="B14" s="39">
        <v>41871.51</v>
      </c>
      <c r="C14" s="34">
        <v>262734.84000000003</v>
      </c>
      <c r="D14" s="39">
        <v>266152.34000000003</v>
      </c>
      <c r="E14" s="34">
        <v>38454.01</v>
      </c>
      <c r="F14" s="19"/>
      <c r="J14" s="6"/>
    </row>
    <row r="15" spans="1:10" x14ac:dyDescent="0.3">
      <c r="A15" s="32" t="s">
        <v>38</v>
      </c>
      <c r="B15" s="37">
        <v>31853.46</v>
      </c>
      <c r="C15" s="34">
        <v>225201.3</v>
      </c>
      <c r="D15" s="37">
        <v>223688.99</v>
      </c>
      <c r="E15" s="34">
        <v>33365.769999999997</v>
      </c>
      <c r="F15" s="19"/>
      <c r="J15" s="6"/>
    </row>
    <row r="16" spans="1:10" x14ac:dyDescent="0.3">
      <c r="A16" s="32" t="s">
        <v>39</v>
      </c>
      <c r="B16" s="37">
        <v>48053.99</v>
      </c>
      <c r="C16" s="34">
        <v>252273</v>
      </c>
      <c r="D16" s="37">
        <v>264190.37</v>
      </c>
      <c r="E16" s="34">
        <v>36136.620000000003</v>
      </c>
      <c r="F16" s="19"/>
      <c r="J16" s="6"/>
    </row>
    <row r="17" spans="1:10" x14ac:dyDescent="0.3">
      <c r="A17" s="32" t="s">
        <v>53</v>
      </c>
      <c r="B17" s="37">
        <v>7762.57</v>
      </c>
      <c r="C17" s="34">
        <v>32304.42</v>
      </c>
      <c r="D17" s="37">
        <v>35873.26</v>
      </c>
      <c r="E17" s="34">
        <v>4193.7299999999996</v>
      </c>
      <c r="F17" s="19"/>
      <c r="J17" s="6"/>
    </row>
    <row r="18" spans="1:10" x14ac:dyDescent="0.3">
      <c r="A18" s="32" t="s">
        <v>40</v>
      </c>
      <c r="B18" s="37">
        <v>68.38</v>
      </c>
      <c r="C18" s="34">
        <v>0</v>
      </c>
      <c r="D18" s="37">
        <v>34.25</v>
      </c>
      <c r="E18" s="34">
        <v>34.130000000000003</v>
      </c>
      <c r="F18" s="19"/>
      <c r="J18" s="6"/>
    </row>
    <row r="19" spans="1:10" x14ac:dyDescent="0.3">
      <c r="A19" s="32" t="s">
        <v>3</v>
      </c>
      <c r="B19" s="37">
        <v>394242.92</v>
      </c>
      <c r="C19" s="34">
        <v>1830225.79</v>
      </c>
      <c r="D19" s="37">
        <v>1713599.93</v>
      </c>
      <c r="E19" s="34">
        <v>510868.78</v>
      </c>
      <c r="F19" s="19"/>
      <c r="J19" s="6"/>
    </row>
    <row r="20" spans="1:10" x14ac:dyDescent="0.3">
      <c r="A20" s="32" t="s">
        <v>41</v>
      </c>
      <c r="B20" s="37">
        <v>41660.18</v>
      </c>
      <c r="C20" s="34">
        <v>215237.45</v>
      </c>
      <c r="D20" s="37">
        <v>209248.99</v>
      </c>
      <c r="E20" s="34">
        <v>47648.639999999999</v>
      </c>
      <c r="F20" s="19"/>
      <c r="J20" s="6"/>
    </row>
    <row r="21" spans="1:10" x14ac:dyDescent="0.3">
      <c r="A21" s="32" t="s">
        <v>42</v>
      </c>
      <c r="B21" s="37">
        <v>1403.73</v>
      </c>
      <c r="C21" s="34">
        <v>0</v>
      </c>
      <c r="D21" s="37">
        <v>861.09</v>
      </c>
      <c r="E21" s="34">
        <v>542.64</v>
      </c>
      <c r="F21" s="19"/>
      <c r="J21" s="6"/>
    </row>
    <row r="22" spans="1:10" x14ac:dyDescent="0.3">
      <c r="A22" s="32" t="s">
        <v>4</v>
      </c>
      <c r="B22" s="37">
        <v>70761.039999999994</v>
      </c>
      <c r="C22" s="34">
        <v>379438.48</v>
      </c>
      <c r="D22" s="37">
        <v>368626.94</v>
      </c>
      <c r="E22" s="34">
        <v>81572.58</v>
      </c>
      <c r="F22" s="19"/>
      <c r="J22" s="6"/>
    </row>
    <row r="23" spans="1:10" x14ac:dyDescent="0.3">
      <c r="A23" s="32" t="s">
        <v>43</v>
      </c>
      <c r="B23" s="37">
        <v>11099.2</v>
      </c>
      <c r="C23" s="34">
        <v>80296.800000000003</v>
      </c>
      <c r="D23" s="37">
        <v>79383.81</v>
      </c>
      <c r="E23" s="34">
        <v>12012.19</v>
      </c>
      <c r="F23" s="19"/>
      <c r="J23" s="6"/>
    </row>
    <row r="24" spans="1:10" x14ac:dyDescent="0.3">
      <c r="A24" s="32" t="s">
        <v>44</v>
      </c>
      <c r="B24" s="37">
        <v>6554.34</v>
      </c>
      <c r="C24" s="34">
        <v>47813.95</v>
      </c>
      <c r="D24" s="37">
        <v>46651.25</v>
      </c>
      <c r="E24" s="34">
        <v>7717.04</v>
      </c>
      <c r="F24" s="19"/>
      <c r="G24" s="9"/>
      <c r="H24" s="9"/>
      <c r="I24" s="10"/>
      <c r="J24" s="6"/>
    </row>
    <row r="25" spans="1:10" x14ac:dyDescent="0.3">
      <c r="A25" s="32" t="s">
        <v>45</v>
      </c>
      <c r="B25" s="37">
        <v>346.48</v>
      </c>
      <c r="C25" s="34">
        <v>0</v>
      </c>
      <c r="D25" s="37">
        <v>172.1</v>
      </c>
      <c r="E25" s="34">
        <v>174.38</v>
      </c>
      <c r="F25" s="19"/>
      <c r="G25" s="9"/>
      <c r="H25" s="9"/>
      <c r="I25" s="9"/>
      <c r="J25" s="6"/>
    </row>
    <row r="26" spans="1:10" x14ac:dyDescent="0.3">
      <c r="A26" s="32" t="s">
        <v>2</v>
      </c>
      <c r="B26" s="37">
        <v>14870.37</v>
      </c>
      <c r="C26" s="34">
        <v>58453.5</v>
      </c>
      <c r="D26" s="37">
        <v>65320.49</v>
      </c>
      <c r="E26" s="34">
        <v>8003.38</v>
      </c>
      <c r="F26" s="19"/>
      <c r="G26" s="13"/>
      <c r="H26" s="13"/>
      <c r="I26" s="14"/>
      <c r="J26" s="6"/>
    </row>
    <row r="27" spans="1:10" x14ac:dyDescent="0.3">
      <c r="A27" s="32" t="s">
        <v>46</v>
      </c>
      <c r="B27" s="37">
        <v>110702.5</v>
      </c>
      <c r="C27" s="34">
        <v>543887.23</v>
      </c>
      <c r="D27" s="37">
        <v>522882.42</v>
      </c>
      <c r="E27" s="34">
        <v>131707.31</v>
      </c>
      <c r="F27" s="19"/>
      <c r="G27" s="13"/>
      <c r="H27" s="13"/>
      <c r="I27" s="14"/>
      <c r="J27" s="6"/>
    </row>
    <row r="28" spans="1:10" x14ac:dyDescent="0.3">
      <c r="A28" s="32" t="s">
        <v>47</v>
      </c>
      <c r="B28" s="37">
        <v>339.99</v>
      </c>
      <c r="C28" s="34">
        <v>0</v>
      </c>
      <c r="D28" s="37">
        <v>277.48</v>
      </c>
      <c r="E28" s="34">
        <v>62.51</v>
      </c>
      <c r="F28" s="19"/>
      <c r="G28" s="13"/>
      <c r="H28" s="13"/>
      <c r="I28" s="13"/>
      <c r="J28" s="6"/>
    </row>
    <row r="29" spans="1:10" x14ac:dyDescent="0.3">
      <c r="A29" s="32" t="s">
        <v>69</v>
      </c>
      <c r="B29" s="37">
        <v>0</v>
      </c>
      <c r="C29" s="34">
        <v>189512.1</v>
      </c>
      <c r="D29" s="35">
        <v>158742.07</v>
      </c>
      <c r="E29" s="34">
        <v>30770.03</v>
      </c>
      <c r="F29" s="19"/>
      <c r="G29" s="13"/>
      <c r="H29" s="13"/>
      <c r="I29" s="14"/>
      <c r="J29" s="6"/>
    </row>
    <row r="30" spans="1:10" x14ac:dyDescent="0.3">
      <c r="A30" s="32" t="s">
        <v>70</v>
      </c>
      <c r="B30" s="35">
        <v>0</v>
      </c>
      <c r="C30" s="34">
        <v>58453.5</v>
      </c>
      <c r="D30" s="35">
        <v>48977.49</v>
      </c>
      <c r="E30" s="34">
        <v>9476.01</v>
      </c>
      <c r="F30" s="19"/>
      <c r="G30" s="13"/>
      <c r="H30" s="13"/>
      <c r="I30" s="14"/>
      <c r="J30" s="6"/>
    </row>
    <row r="31" spans="1:10" x14ac:dyDescent="0.3">
      <c r="A31" s="32" t="s">
        <v>48</v>
      </c>
      <c r="B31" s="40">
        <v>38800.76</v>
      </c>
      <c r="C31" s="34">
        <v>310210.56</v>
      </c>
      <c r="D31" s="40">
        <v>302741.56</v>
      </c>
      <c r="E31" s="34">
        <v>46269.760000000002</v>
      </c>
      <c r="F31" s="19"/>
      <c r="G31" s="9"/>
      <c r="H31" s="9"/>
      <c r="I31" s="9"/>
      <c r="J31" s="6"/>
    </row>
    <row r="32" spans="1:10" x14ac:dyDescent="0.3">
      <c r="A32" s="32" t="s">
        <v>49</v>
      </c>
      <c r="B32" s="35">
        <v>11907.83</v>
      </c>
      <c r="C32" s="34">
        <v>9817.75</v>
      </c>
      <c r="D32" s="35">
        <v>5515.86</v>
      </c>
      <c r="E32" s="34">
        <v>16209.72</v>
      </c>
      <c r="F32" s="19"/>
      <c r="G32" s="13"/>
      <c r="H32" s="13"/>
      <c r="I32" s="13"/>
      <c r="J32" s="6"/>
    </row>
    <row r="33" spans="1:10" x14ac:dyDescent="0.3">
      <c r="A33" s="32" t="s">
        <v>71</v>
      </c>
      <c r="B33" s="35">
        <v>0</v>
      </c>
      <c r="C33" s="34">
        <v>2952.68</v>
      </c>
      <c r="D33" s="35">
        <v>1798.56</v>
      </c>
      <c r="E33" s="34">
        <v>1154.1199999999999</v>
      </c>
      <c r="F33" s="19"/>
      <c r="G33" s="10"/>
      <c r="H33" s="10"/>
      <c r="I33" s="10"/>
      <c r="J33" s="6"/>
    </row>
    <row r="34" spans="1:10" x14ac:dyDescent="0.3">
      <c r="A34" s="32" t="s">
        <v>72</v>
      </c>
      <c r="B34" s="40">
        <v>0</v>
      </c>
      <c r="C34" s="34">
        <v>9238.7199999999993</v>
      </c>
      <c r="D34" s="40">
        <v>5625.83</v>
      </c>
      <c r="E34" s="34">
        <v>3612.89</v>
      </c>
      <c r="F34" s="19"/>
    </row>
    <row r="35" spans="1:10" x14ac:dyDescent="0.3">
      <c r="A35" s="41" t="s">
        <v>50</v>
      </c>
      <c r="B35" s="34">
        <v>944764.51</v>
      </c>
      <c r="C35" s="33">
        <v>5416853.4699999997</v>
      </c>
      <c r="D35" s="34">
        <v>5203358.97</v>
      </c>
      <c r="E35" s="33">
        <v>1158259.01</v>
      </c>
      <c r="F35" s="19"/>
    </row>
  </sheetData>
  <mergeCells count="5">
    <mergeCell ref="A1:F1"/>
    <mergeCell ref="A2:A3"/>
    <mergeCell ref="B2:B3"/>
    <mergeCell ref="C2:C3"/>
    <mergeCell ref="D2:D3"/>
  </mergeCells>
  <pageMargins left="0.11811023622047245" right="0.11811023622047245"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33"/>
  <sheetViews>
    <sheetView workbookViewId="0">
      <selection activeCell="F24" sqref="F24"/>
    </sheetView>
  </sheetViews>
  <sheetFormatPr defaultColWidth="17.44140625" defaultRowHeight="14.4" x14ac:dyDescent="0.3"/>
  <cols>
    <col min="1" max="1" width="39.44140625" style="18" customWidth="1"/>
    <col min="2" max="2" width="14.33203125" style="12" customWidth="1"/>
    <col min="3" max="4" width="14.33203125" style="17" customWidth="1"/>
    <col min="5" max="5" width="12.88671875" style="17" customWidth="1"/>
    <col min="6" max="6" width="17.44140625" style="17" customWidth="1"/>
    <col min="7" max="9" width="17.44140625" style="17"/>
    <col min="10" max="16384" width="17.44140625" style="16"/>
  </cols>
  <sheetData>
    <row r="1" spans="1:10" ht="34.5" customHeight="1" thickBot="1" x14ac:dyDescent="0.35">
      <c r="A1" s="148" t="s">
        <v>127</v>
      </c>
      <c r="B1" s="149"/>
      <c r="C1" s="149"/>
      <c r="D1" s="149"/>
      <c r="E1" s="149"/>
      <c r="F1" s="149"/>
      <c r="G1" s="15"/>
      <c r="H1" s="15"/>
      <c r="I1" s="15"/>
      <c r="J1" s="6"/>
    </row>
    <row r="2" spans="1:10" ht="49.5" customHeight="1" x14ac:dyDescent="0.3">
      <c r="A2" s="153" t="s">
        <v>30</v>
      </c>
      <c r="B2" s="155" t="s">
        <v>124</v>
      </c>
      <c r="C2" s="155" t="s">
        <v>125</v>
      </c>
      <c r="D2" s="157" t="s">
        <v>126</v>
      </c>
      <c r="E2" s="159" t="s">
        <v>106</v>
      </c>
      <c r="F2" s="161" t="s">
        <v>128</v>
      </c>
      <c r="G2" s="13"/>
      <c r="H2" s="13"/>
      <c r="I2" s="13"/>
      <c r="J2" s="6"/>
    </row>
    <row r="3" spans="1:10" ht="30" customHeight="1" x14ac:dyDescent="0.3">
      <c r="A3" s="154"/>
      <c r="B3" s="156"/>
      <c r="C3" s="156"/>
      <c r="D3" s="158"/>
      <c r="E3" s="160"/>
      <c r="F3" s="162"/>
      <c r="G3" s="7"/>
      <c r="H3" s="7"/>
      <c r="I3" s="7"/>
      <c r="J3" s="6"/>
    </row>
    <row r="4" spans="1:10" ht="17.25" customHeight="1" x14ac:dyDescent="0.3">
      <c r="A4" s="76" t="s">
        <v>107</v>
      </c>
      <c r="B4" s="73"/>
      <c r="C4" s="73"/>
      <c r="D4" s="73"/>
      <c r="E4" s="74"/>
      <c r="F4" s="77"/>
      <c r="G4" s="7"/>
      <c r="H4" s="7"/>
      <c r="I4" s="7"/>
      <c r="J4" s="6"/>
    </row>
    <row r="5" spans="1:10" ht="20.25" customHeight="1" x14ac:dyDescent="0.3">
      <c r="A5" s="78" t="s">
        <v>64</v>
      </c>
      <c r="B5" s="69">
        <v>0</v>
      </c>
      <c r="C5" s="97">
        <v>166541.16</v>
      </c>
      <c r="D5" s="96">
        <v>124905.5</v>
      </c>
      <c r="E5" s="69">
        <f>B5+C5-D5</f>
        <v>41635.660000000003</v>
      </c>
      <c r="F5" s="107">
        <v>166541.16</v>
      </c>
      <c r="G5" s="7"/>
      <c r="H5" s="8"/>
      <c r="I5" s="7"/>
      <c r="J5" s="6"/>
    </row>
    <row r="6" spans="1:10" ht="20.25" customHeight="1" x14ac:dyDescent="0.3">
      <c r="A6" s="78" t="s">
        <v>65</v>
      </c>
      <c r="B6" s="69">
        <v>0</v>
      </c>
      <c r="C6" s="97">
        <v>46148.28</v>
      </c>
      <c r="D6" s="96">
        <v>34610.9</v>
      </c>
      <c r="E6" s="69">
        <f t="shared" ref="E6:E24" si="0">B6+C6-D6</f>
        <v>11537.379999999997</v>
      </c>
      <c r="F6" s="107">
        <v>11816.45</v>
      </c>
      <c r="G6" s="9"/>
      <c r="H6" s="9"/>
      <c r="I6" s="10"/>
      <c r="J6" s="6"/>
    </row>
    <row r="7" spans="1:10" ht="20.25" customHeight="1" x14ac:dyDescent="0.3">
      <c r="A7" s="78" t="s">
        <v>66</v>
      </c>
      <c r="B7" s="69">
        <v>0</v>
      </c>
      <c r="C7" s="97">
        <v>5742.84</v>
      </c>
      <c r="D7" s="96">
        <v>4306.87</v>
      </c>
      <c r="E7" s="69">
        <f t="shared" si="0"/>
        <v>1435.9700000000003</v>
      </c>
      <c r="F7" s="163">
        <v>10504.91</v>
      </c>
      <c r="G7" s="11"/>
      <c r="H7" s="9"/>
      <c r="I7" s="9"/>
      <c r="J7" s="6"/>
    </row>
    <row r="8" spans="1:10" ht="20.25" customHeight="1" x14ac:dyDescent="0.3">
      <c r="A8" s="78" t="s">
        <v>67</v>
      </c>
      <c r="B8" s="69">
        <v>0</v>
      </c>
      <c r="C8" s="98">
        <v>5742.84</v>
      </c>
      <c r="D8" s="99">
        <v>4306.87</v>
      </c>
      <c r="E8" s="69">
        <f t="shared" si="0"/>
        <v>1435.9700000000003</v>
      </c>
      <c r="F8" s="164"/>
      <c r="J8" s="6"/>
    </row>
    <row r="9" spans="1:10" ht="20.25" customHeight="1" x14ac:dyDescent="0.3">
      <c r="A9" s="78" t="s">
        <v>68</v>
      </c>
      <c r="B9" s="69">
        <v>0</v>
      </c>
      <c r="C9" s="100">
        <v>2666.56</v>
      </c>
      <c r="D9" s="99">
        <v>1999.71</v>
      </c>
      <c r="E9" s="69">
        <f t="shared" si="0"/>
        <v>666.84999999999991</v>
      </c>
      <c r="F9" s="165"/>
      <c r="G9" s="13"/>
      <c r="H9" s="13"/>
      <c r="I9" s="14"/>
      <c r="J9" s="6"/>
    </row>
    <row r="10" spans="1:10" ht="20.25" customHeight="1" x14ac:dyDescent="0.3">
      <c r="A10" s="78" t="s">
        <v>129</v>
      </c>
      <c r="B10" s="69">
        <v>0</v>
      </c>
      <c r="C10" s="100">
        <v>4717.5600000000004</v>
      </c>
      <c r="D10" s="99">
        <v>3550.86</v>
      </c>
      <c r="E10" s="69">
        <f t="shared" si="0"/>
        <v>1166.7000000000003</v>
      </c>
      <c r="F10" s="108">
        <v>0</v>
      </c>
      <c r="G10" s="13"/>
      <c r="H10" s="13"/>
      <c r="I10" s="14"/>
      <c r="J10" s="6"/>
    </row>
    <row r="11" spans="1:10" ht="20.25" customHeight="1" x14ac:dyDescent="0.3">
      <c r="A11" s="78" t="s">
        <v>33</v>
      </c>
      <c r="B11" s="69">
        <v>0</v>
      </c>
      <c r="C11" s="100">
        <v>128188.28</v>
      </c>
      <c r="D11" s="99">
        <v>96140.96</v>
      </c>
      <c r="E11" s="69">
        <f t="shared" si="0"/>
        <v>32047.319999999992</v>
      </c>
      <c r="F11" s="107">
        <v>128188.28</v>
      </c>
      <c r="H11" s="86"/>
      <c r="J11" s="6"/>
    </row>
    <row r="12" spans="1:10" ht="20.25" customHeight="1" x14ac:dyDescent="0.3">
      <c r="A12" s="78" t="s">
        <v>35</v>
      </c>
      <c r="B12" s="69">
        <v>0</v>
      </c>
      <c r="C12" s="100">
        <v>2256.1999999999998</v>
      </c>
      <c r="D12" s="99">
        <v>1691.88</v>
      </c>
      <c r="E12" s="69">
        <f t="shared" si="0"/>
        <v>564.31999999999971</v>
      </c>
      <c r="F12" s="107">
        <v>0</v>
      </c>
      <c r="J12" s="6"/>
    </row>
    <row r="13" spans="1:10" ht="20.25" customHeight="1" x14ac:dyDescent="0.3">
      <c r="A13" s="78" t="s">
        <v>36</v>
      </c>
      <c r="B13" s="69">
        <v>0</v>
      </c>
      <c r="C13" s="100">
        <v>7383.4</v>
      </c>
      <c r="D13" s="99">
        <v>5537.3</v>
      </c>
      <c r="E13" s="69">
        <f t="shared" si="0"/>
        <v>1846.0999999999995</v>
      </c>
      <c r="F13" s="107">
        <v>7383.4</v>
      </c>
      <c r="J13" s="6"/>
    </row>
    <row r="14" spans="1:10" ht="24" customHeight="1" x14ac:dyDescent="0.3">
      <c r="A14" s="78" t="s">
        <v>37</v>
      </c>
      <c r="B14" s="69">
        <v>0</v>
      </c>
      <c r="C14" s="100">
        <v>89423.4</v>
      </c>
      <c r="D14" s="99">
        <v>67067.350000000006</v>
      </c>
      <c r="E14" s="69">
        <f t="shared" si="0"/>
        <v>22356.049999999988</v>
      </c>
      <c r="F14" s="107">
        <v>89423.4</v>
      </c>
      <c r="J14" s="6"/>
    </row>
    <row r="15" spans="1:10" ht="20.25" customHeight="1" x14ac:dyDescent="0.3">
      <c r="A15" s="78" t="s">
        <v>38</v>
      </c>
      <c r="B15" s="69">
        <v>0</v>
      </c>
      <c r="C15" s="100">
        <v>84091</v>
      </c>
      <c r="D15" s="99">
        <v>63067.98</v>
      </c>
      <c r="E15" s="69">
        <f t="shared" si="0"/>
        <v>21023.019999999997</v>
      </c>
      <c r="F15" s="107">
        <v>84091</v>
      </c>
      <c r="J15" s="6"/>
    </row>
    <row r="16" spans="1:10" ht="20.25" customHeight="1" x14ac:dyDescent="0.3">
      <c r="A16" s="78" t="s">
        <v>39</v>
      </c>
      <c r="B16" s="69">
        <v>0</v>
      </c>
      <c r="C16" s="100">
        <v>81835.28</v>
      </c>
      <c r="D16" s="99">
        <v>61376.09</v>
      </c>
      <c r="E16" s="69">
        <f t="shared" si="0"/>
        <v>20459.190000000002</v>
      </c>
      <c r="F16" s="107">
        <v>81835.28</v>
      </c>
      <c r="G16" s="9"/>
      <c r="H16" s="9"/>
      <c r="I16" s="10"/>
      <c r="J16" s="6"/>
    </row>
    <row r="17" spans="1:6" ht="20.25" customHeight="1" x14ac:dyDescent="0.3">
      <c r="A17" s="78" t="s">
        <v>43</v>
      </c>
      <c r="B17" s="69">
        <v>0</v>
      </c>
      <c r="C17" s="101">
        <v>24817.200000000001</v>
      </c>
      <c r="D17" s="102">
        <v>18612.72</v>
      </c>
      <c r="E17" s="69">
        <f t="shared" si="0"/>
        <v>6204.48</v>
      </c>
      <c r="F17" s="163">
        <v>47763.94</v>
      </c>
    </row>
    <row r="18" spans="1:6" ht="20.25" customHeight="1" x14ac:dyDescent="0.3">
      <c r="A18" s="78" t="s">
        <v>44</v>
      </c>
      <c r="B18" s="69">
        <v>0</v>
      </c>
      <c r="C18" s="101">
        <v>16290.54</v>
      </c>
      <c r="D18" s="102">
        <v>12477.13</v>
      </c>
      <c r="E18" s="69">
        <f t="shared" si="0"/>
        <v>3813.4100000000017</v>
      </c>
      <c r="F18" s="165"/>
    </row>
    <row r="19" spans="1:6" ht="20.25" customHeight="1" x14ac:dyDescent="0.3">
      <c r="A19" s="78" t="s">
        <v>132</v>
      </c>
      <c r="B19" s="69">
        <v>0</v>
      </c>
      <c r="C19" s="69">
        <v>40609.839999999997</v>
      </c>
      <c r="D19" s="69">
        <v>30457.41</v>
      </c>
      <c r="E19" s="69">
        <f t="shared" si="0"/>
        <v>10152.429999999997</v>
      </c>
      <c r="F19" s="108">
        <v>0</v>
      </c>
    </row>
    <row r="20" spans="1:6" ht="20.25" customHeight="1" x14ac:dyDescent="0.3">
      <c r="A20" s="78" t="s">
        <v>48</v>
      </c>
      <c r="B20" s="69">
        <v>0</v>
      </c>
      <c r="C20" s="101">
        <v>82860.600000000006</v>
      </c>
      <c r="D20" s="102">
        <v>62145.1</v>
      </c>
      <c r="E20" s="69">
        <f t="shared" si="0"/>
        <v>20715.500000000007</v>
      </c>
      <c r="F20" s="109">
        <v>82860.600000000006</v>
      </c>
    </row>
    <row r="21" spans="1:6" ht="20.25" customHeight="1" x14ac:dyDescent="0.3">
      <c r="A21" s="79" t="s">
        <v>110</v>
      </c>
      <c r="B21" s="69">
        <v>0</v>
      </c>
      <c r="C21" s="105">
        <v>12921.56</v>
      </c>
      <c r="D21" s="96">
        <v>9690.98</v>
      </c>
      <c r="E21" s="69">
        <f t="shared" si="0"/>
        <v>3230.58</v>
      </c>
      <c r="F21" s="109">
        <v>0</v>
      </c>
    </row>
    <row r="22" spans="1:6" ht="20.25" customHeight="1" x14ac:dyDescent="0.3">
      <c r="A22" s="79" t="s">
        <v>111</v>
      </c>
      <c r="B22" s="69">
        <v>0</v>
      </c>
      <c r="C22" s="97">
        <v>3691.84</v>
      </c>
      <c r="D22" s="96">
        <v>2768.52</v>
      </c>
      <c r="E22" s="69">
        <f t="shared" si="0"/>
        <v>923.32000000000016</v>
      </c>
      <c r="F22" s="109">
        <v>0</v>
      </c>
    </row>
    <row r="23" spans="1:6" ht="20.25" customHeight="1" x14ac:dyDescent="0.3">
      <c r="A23" s="80" t="s">
        <v>112</v>
      </c>
      <c r="B23" s="69">
        <v>0</v>
      </c>
      <c r="C23" s="97">
        <v>7179.28</v>
      </c>
      <c r="D23" s="96">
        <v>5384.12</v>
      </c>
      <c r="E23" s="69">
        <f t="shared" si="0"/>
        <v>1795.1599999999999</v>
      </c>
      <c r="F23" s="109">
        <v>0</v>
      </c>
    </row>
    <row r="24" spans="1:6" ht="20.25" customHeight="1" x14ac:dyDescent="0.3">
      <c r="A24" s="79" t="s">
        <v>113</v>
      </c>
      <c r="B24" s="69">
        <v>0</v>
      </c>
      <c r="C24" s="97">
        <v>23176.560000000001</v>
      </c>
      <c r="D24" s="96">
        <v>17382.189999999999</v>
      </c>
      <c r="E24" s="69">
        <f t="shared" si="0"/>
        <v>5794.3700000000026</v>
      </c>
      <c r="F24" s="109">
        <v>20384.84</v>
      </c>
    </row>
    <row r="25" spans="1:6" ht="20.25" customHeight="1" x14ac:dyDescent="0.3">
      <c r="A25" s="81" t="s">
        <v>108</v>
      </c>
      <c r="B25" s="71">
        <f>SUM(B5:B24)</f>
        <v>0</v>
      </c>
      <c r="C25" s="71">
        <f>SUM(C5:C24)</f>
        <v>836284.22000000009</v>
      </c>
      <c r="D25" s="71">
        <f>SUM(D5:D24)</f>
        <v>627480.43999999983</v>
      </c>
      <c r="E25" s="71">
        <f>SUM(E5:E24)</f>
        <v>208803.77999999997</v>
      </c>
      <c r="F25" s="110"/>
    </row>
    <row r="26" spans="1:6" ht="20.25" customHeight="1" x14ac:dyDescent="0.3">
      <c r="A26" s="82" t="s">
        <v>109</v>
      </c>
      <c r="B26" s="70"/>
      <c r="C26" s="70"/>
      <c r="D26" s="70">
        <v>0</v>
      </c>
      <c r="E26" s="70">
        <f>B26+C26-D26</f>
        <v>0</v>
      </c>
      <c r="F26" s="110"/>
    </row>
    <row r="27" spans="1:6" ht="20.25" customHeight="1" thickBot="1" x14ac:dyDescent="0.35">
      <c r="A27" s="83" t="s">
        <v>50</v>
      </c>
      <c r="B27" s="84">
        <f>B25+B26</f>
        <v>0</v>
      </c>
      <c r="C27" s="84">
        <f>C25+C26</f>
        <v>836284.22000000009</v>
      </c>
      <c r="D27" s="84">
        <f>D25+D26</f>
        <v>627480.43999999983</v>
      </c>
      <c r="E27" s="84">
        <f>E25+E26</f>
        <v>208803.77999999997</v>
      </c>
      <c r="F27" s="85">
        <f>SUM(F5:F24)</f>
        <v>730793.26</v>
      </c>
    </row>
    <row r="28" spans="1:6" ht="42" customHeight="1" x14ac:dyDescent="0.3">
      <c r="A28" s="152" t="s">
        <v>114</v>
      </c>
      <c r="B28" s="152"/>
      <c r="C28" s="152"/>
      <c r="D28" s="152"/>
      <c r="E28" s="152"/>
      <c r="F28" s="152"/>
    </row>
    <row r="32" spans="1:6" x14ac:dyDescent="0.3">
      <c r="B32" s="72"/>
      <c r="C32" s="72"/>
      <c r="D32" s="72"/>
      <c r="E32" s="72"/>
      <c r="F32" s="72"/>
    </row>
    <row r="33" spans="3:5" x14ac:dyDescent="0.3">
      <c r="C33" s="104"/>
      <c r="D33" s="104"/>
      <c r="E33" s="104"/>
    </row>
  </sheetData>
  <mergeCells count="10">
    <mergeCell ref="A28:F28"/>
    <mergeCell ref="A1:F1"/>
    <mergeCell ref="A2:A3"/>
    <mergeCell ref="B2:B3"/>
    <mergeCell ref="C2:C3"/>
    <mergeCell ref="D2:D3"/>
    <mergeCell ref="E2:E3"/>
    <mergeCell ref="F2:F3"/>
    <mergeCell ref="F7:F9"/>
    <mergeCell ref="F17:F18"/>
  </mergeCells>
  <pageMargins left="0.51181102362204722" right="0.11811023622047245" top="0.74803149606299213" bottom="0.74803149606299213" header="0.31496062992125984" footer="0.31496062992125984"/>
  <pageSetup paperSize="9" scale="86"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SheetLayoutView="96" workbookViewId="0">
      <selection activeCell="C2" sqref="C2:C3"/>
    </sheetView>
  </sheetViews>
  <sheetFormatPr defaultColWidth="15.33203125" defaultRowHeight="13.8" x14ac:dyDescent="0.25"/>
  <cols>
    <col min="1" max="1" width="4.33203125" style="56" customWidth="1"/>
    <col min="2" max="2" width="24.5546875" style="57" customWidth="1"/>
    <col min="3" max="3" width="12.44140625" style="58" customWidth="1"/>
    <col min="4" max="7" width="12.44140625" style="59" customWidth="1"/>
    <col min="8" max="16384" width="15.33203125" style="44"/>
  </cols>
  <sheetData>
    <row r="1" spans="1:10" ht="48.75" customHeight="1" x14ac:dyDescent="0.25">
      <c r="A1" s="43"/>
      <c r="B1" s="171" t="s">
        <v>123</v>
      </c>
      <c r="C1" s="171"/>
      <c r="D1" s="171"/>
      <c r="E1" s="171"/>
      <c r="F1" s="171"/>
      <c r="G1" s="171"/>
    </row>
    <row r="2" spans="1:10" s="45" customFormat="1" ht="20.25" customHeight="1" x14ac:dyDescent="0.25">
      <c r="A2" s="172" t="s">
        <v>1</v>
      </c>
      <c r="B2" s="173" t="s">
        <v>30</v>
      </c>
      <c r="C2" s="174" t="s">
        <v>124</v>
      </c>
      <c r="D2" s="174" t="s">
        <v>125</v>
      </c>
      <c r="E2" s="176" t="s">
        <v>126</v>
      </c>
      <c r="F2" s="178" t="s">
        <v>106</v>
      </c>
      <c r="G2" s="179" t="s">
        <v>73</v>
      </c>
    </row>
    <row r="3" spans="1:10" s="45" customFormat="1" ht="72.75" customHeight="1" x14ac:dyDescent="0.25">
      <c r="A3" s="172"/>
      <c r="B3" s="172"/>
      <c r="C3" s="175"/>
      <c r="D3" s="175"/>
      <c r="E3" s="177"/>
      <c r="F3" s="178"/>
      <c r="G3" s="179"/>
    </row>
    <row r="4" spans="1:10" s="45" customFormat="1" ht="20.25" customHeight="1" x14ac:dyDescent="0.25">
      <c r="A4" s="46">
        <v>1</v>
      </c>
      <c r="B4" s="46">
        <v>2</v>
      </c>
      <c r="C4" s="46">
        <v>3</v>
      </c>
      <c r="D4" s="46">
        <v>4</v>
      </c>
      <c r="E4" s="46">
        <v>5</v>
      </c>
      <c r="F4" s="47">
        <v>6</v>
      </c>
      <c r="G4" s="48">
        <v>7</v>
      </c>
    </row>
    <row r="5" spans="1:10" s="45" customFormat="1" ht="20.25" customHeight="1" x14ac:dyDescent="0.25">
      <c r="A5" s="166" t="s">
        <v>74</v>
      </c>
      <c r="B5" s="166"/>
      <c r="C5" s="166"/>
      <c r="D5" s="166"/>
      <c r="E5" s="166"/>
      <c r="F5" s="166"/>
      <c r="G5" s="166"/>
    </row>
    <row r="6" spans="1:10" s="45" customFormat="1" ht="20.25" customHeight="1" x14ac:dyDescent="0.25">
      <c r="A6" s="49" t="s">
        <v>75</v>
      </c>
      <c r="B6" s="87" t="s">
        <v>3</v>
      </c>
      <c r="C6" s="88">
        <v>0</v>
      </c>
      <c r="D6" s="100">
        <v>649228.04</v>
      </c>
      <c r="E6" s="99">
        <v>310334.06</v>
      </c>
      <c r="F6" s="88">
        <f>C6+D6-E6</f>
        <v>338893.98000000004</v>
      </c>
      <c r="G6" s="112">
        <v>649227.98</v>
      </c>
    </row>
    <row r="7" spans="1:10" s="45" customFormat="1" ht="20.25" customHeight="1" x14ac:dyDescent="0.25">
      <c r="A7" s="49" t="s">
        <v>76</v>
      </c>
      <c r="B7" s="89" t="s">
        <v>46</v>
      </c>
      <c r="C7" s="88">
        <v>0</v>
      </c>
      <c r="D7" s="90">
        <f>D8+D9</f>
        <v>188923.38</v>
      </c>
      <c r="E7" s="90">
        <f>E8+E9</f>
        <v>120711.81</v>
      </c>
      <c r="F7" s="88">
        <f t="shared" ref="F7:F14" si="0">C7+D7-E7</f>
        <v>68211.570000000007</v>
      </c>
      <c r="G7" s="112">
        <v>251198.87</v>
      </c>
    </row>
    <row r="8" spans="1:10" s="45" customFormat="1" ht="20.25" hidden="1" customHeight="1" x14ac:dyDescent="0.25">
      <c r="A8" s="49"/>
      <c r="B8" s="106" t="s">
        <v>77</v>
      </c>
      <c r="C8" s="88">
        <v>0</v>
      </c>
      <c r="D8" s="101">
        <v>176985.13</v>
      </c>
      <c r="E8" s="102">
        <v>115214.09</v>
      </c>
      <c r="F8" s="88">
        <f t="shared" si="0"/>
        <v>61771.040000000008</v>
      </c>
      <c r="G8" s="112">
        <v>251198.87</v>
      </c>
    </row>
    <row r="9" spans="1:10" s="45" customFormat="1" ht="25.5" hidden="1" customHeight="1" x14ac:dyDescent="0.25">
      <c r="A9" s="49"/>
      <c r="B9" s="106" t="s">
        <v>78</v>
      </c>
      <c r="C9" s="88">
        <v>0</v>
      </c>
      <c r="D9" s="101">
        <v>11938.25</v>
      </c>
      <c r="E9" s="102">
        <v>5497.72</v>
      </c>
      <c r="F9" s="88">
        <f t="shared" si="0"/>
        <v>6440.53</v>
      </c>
      <c r="G9" s="113"/>
    </row>
    <row r="10" spans="1:10" s="45" customFormat="1" ht="20.25" customHeight="1" x14ac:dyDescent="0.25">
      <c r="A10" s="49" t="s">
        <v>79</v>
      </c>
      <c r="B10" s="87" t="s">
        <v>41</v>
      </c>
      <c r="C10" s="88">
        <v>0</v>
      </c>
      <c r="D10" s="50">
        <f>D11+D12</f>
        <v>79980.479999999996</v>
      </c>
      <c r="E10" s="50">
        <f>E11+E12</f>
        <v>51589.16</v>
      </c>
      <c r="F10" s="88">
        <f t="shared" si="0"/>
        <v>28391.319999999992</v>
      </c>
      <c r="G10" s="114">
        <v>93867.15</v>
      </c>
    </row>
    <row r="11" spans="1:10" s="45" customFormat="1" ht="20.25" hidden="1" customHeight="1" x14ac:dyDescent="0.25">
      <c r="A11" s="49"/>
      <c r="B11" s="106" t="s">
        <v>80</v>
      </c>
      <c r="C11" s="88">
        <v>0</v>
      </c>
      <c r="D11" s="101">
        <v>76034.23</v>
      </c>
      <c r="E11" s="102">
        <v>49771.9</v>
      </c>
      <c r="F11" s="88">
        <f t="shared" si="0"/>
        <v>26262.329999999994</v>
      </c>
      <c r="G11" s="114">
        <v>93867.15</v>
      </c>
    </row>
    <row r="12" spans="1:10" s="45" customFormat="1" ht="27" hidden="1" customHeight="1" x14ac:dyDescent="0.25">
      <c r="A12" s="49"/>
      <c r="B12" s="106" t="s">
        <v>81</v>
      </c>
      <c r="C12" s="88">
        <v>0</v>
      </c>
      <c r="D12" s="101">
        <v>3946.25</v>
      </c>
      <c r="E12" s="102">
        <v>1817.26</v>
      </c>
      <c r="F12" s="88">
        <f t="shared" si="0"/>
        <v>2128.9899999999998</v>
      </c>
      <c r="G12" s="114"/>
    </row>
    <row r="13" spans="1:10" s="45" customFormat="1" ht="20.25" customHeight="1" x14ac:dyDescent="0.25">
      <c r="A13" s="49" t="s">
        <v>82</v>
      </c>
      <c r="B13" s="87" t="s">
        <v>4</v>
      </c>
      <c r="C13" s="88">
        <v>0</v>
      </c>
      <c r="D13" s="101">
        <v>122705.09</v>
      </c>
      <c r="E13" s="102">
        <v>80218.789999999994</v>
      </c>
      <c r="F13" s="88">
        <f t="shared" si="0"/>
        <v>42486.3</v>
      </c>
      <c r="G13" s="112">
        <v>160614.51</v>
      </c>
    </row>
    <row r="14" spans="1:10" s="45" customFormat="1" ht="20.25" customHeight="1" x14ac:dyDescent="0.25">
      <c r="A14" s="49" t="s">
        <v>83</v>
      </c>
      <c r="B14" s="87" t="s">
        <v>49</v>
      </c>
      <c r="C14" s="88">
        <v>0</v>
      </c>
      <c r="D14" s="88">
        <v>0</v>
      </c>
      <c r="E14" s="88">
        <v>0</v>
      </c>
      <c r="F14" s="88">
        <f t="shared" si="0"/>
        <v>0</v>
      </c>
      <c r="G14" s="112">
        <v>0</v>
      </c>
    </row>
    <row r="15" spans="1:10" s="45" customFormat="1" ht="23.25" customHeight="1" x14ac:dyDescent="0.25">
      <c r="A15" s="167" t="s">
        <v>84</v>
      </c>
      <c r="B15" s="167"/>
      <c r="C15" s="167"/>
      <c r="D15" s="167"/>
      <c r="E15" s="167"/>
      <c r="F15" s="167"/>
      <c r="G15" s="167"/>
    </row>
    <row r="16" spans="1:10" s="45" customFormat="1" ht="50.25" customHeight="1" x14ac:dyDescent="0.25">
      <c r="A16" s="49" t="s">
        <v>85</v>
      </c>
      <c r="B16" s="51" t="s">
        <v>86</v>
      </c>
      <c r="C16" s="52">
        <v>0</v>
      </c>
      <c r="D16" s="111">
        <v>0</v>
      </c>
      <c r="E16" s="111">
        <v>0</v>
      </c>
      <c r="F16" s="53">
        <v>0</v>
      </c>
      <c r="G16" s="53"/>
      <c r="H16" s="60"/>
      <c r="I16" s="60"/>
      <c r="J16" s="60"/>
    </row>
    <row r="17" spans="1:7" s="45" customFormat="1" ht="24.9" customHeight="1" x14ac:dyDescent="0.25">
      <c r="A17" s="168" t="s">
        <v>122</v>
      </c>
      <c r="B17" s="169"/>
      <c r="C17" s="54">
        <f>C6+C10+C13+C7+C14+C16</f>
        <v>0</v>
      </c>
      <c r="D17" s="54">
        <f>D6+D10+D13+D7+D14+D16</f>
        <v>1040836.99</v>
      </c>
      <c r="E17" s="54">
        <f>E6+E10+E13+E7+E14+E16</f>
        <v>562853.81999999995</v>
      </c>
      <c r="F17" s="54">
        <f>F6+F10+F13+F7+F14+F16</f>
        <v>477983.17000000004</v>
      </c>
      <c r="G17" s="55">
        <f>G14+G13+G10+G7+G6</f>
        <v>1154908.51</v>
      </c>
    </row>
    <row r="19" spans="1:7" ht="32.25" customHeight="1" x14ac:dyDescent="0.25">
      <c r="A19" s="170" t="s">
        <v>87</v>
      </c>
      <c r="B19" s="170"/>
      <c r="C19" s="170"/>
      <c r="D19" s="170"/>
      <c r="E19" s="170"/>
      <c r="F19" s="170"/>
      <c r="G19" s="170"/>
    </row>
  </sheetData>
  <mergeCells count="12">
    <mergeCell ref="A5:G5"/>
    <mergeCell ref="A15:G15"/>
    <mergeCell ref="A17:B17"/>
    <mergeCell ref="A19:G19"/>
    <mergeCell ref="B1:G1"/>
    <mergeCell ref="A2:A3"/>
    <mergeCell ref="B2:B3"/>
    <mergeCell ref="C2:C3"/>
    <mergeCell ref="D2:D3"/>
    <mergeCell ref="E2:E3"/>
    <mergeCell ref="F2:F3"/>
    <mergeCell ref="G2:G3"/>
  </mergeCells>
  <pageMargins left="0.51181102362204722" right="0.11811023622047245" top="0.74803149606299213" bottom="0.74803149606299213" header="0.31496062992125984" footer="0.31496062992125984"/>
  <pageSetup paperSize="9" scale="9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topLeftCell="A19" workbookViewId="0">
      <selection activeCell="A20" sqref="A20:F20"/>
    </sheetView>
  </sheetViews>
  <sheetFormatPr defaultRowHeight="14.4" x14ac:dyDescent="0.3"/>
  <cols>
    <col min="1" max="1" width="6.33203125" customWidth="1"/>
    <col min="2" max="2" width="45.109375" customWidth="1"/>
    <col min="3" max="3" width="11.5546875" bestFit="1" customWidth="1"/>
    <col min="4" max="5" width="11.88671875" customWidth="1"/>
  </cols>
  <sheetData>
    <row r="1" spans="1:6" ht="39" customHeight="1" x14ac:dyDescent="0.3">
      <c r="A1" s="185" t="s">
        <v>99</v>
      </c>
      <c r="B1" s="185"/>
      <c r="C1" s="185"/>
      <c r="D1" s="185"/>
      <c r="E1" s="185"/>
      <c r="F1" s="185"/>
    </row>
    <row r="2" spans="1:6" ht="51" customHeight="1" x14ac:dyDescent="0.3">
      <c r="A2" s="180" t="s">
        <v>133</v>
      </c>
      <c r="B2" s="180"/>
      <c r="C2" s="180"/>
      <c r="D2" s="180"/>
      <c r="E2" s="180"/>
      <c r="F2" s="180"/>
    </row>
    <row r="3" spans="1:6" ht="83.4" customHeight="1" x14ac:dyDescent="0.3">
      <c r="A3" s="181" t="s">
        <v>134</v>
      </c>
      <c r="B3" s="182"/>
      <c r="C3" s="182"/>
      <c r="D3" s="182"/>
      <c r="E3" s="182"/>
      <c r="F3" s="182"/>
    </row>
    <row r="4" spans="1:6" ht="79.5" customHeight="1" x14ac:dyDescent="0.3">
      <c r="A4" s="180" t="s">
        <v>135</v>
      </c>
      <c r="B4" s="186"/>
      <c r="C4" s="186"/>
      <c r="D4" s="186"/>
      <c r="E4" s="186"/>
      <c r="F4" s="186"/>
    </row>
    <row r="5" spans="1:6" ht="57" customHeight="1" x14ac:dyDescent="0.3">
      <c r="A5" s="180" t="s">
        <v>136</v>
      </c>
      <c r="B5" s="186"/>
      <c r="C5" s="186"/>
      <c r="D5" s="186"/>
      <c r="E5" s="186"/>
      <c r="F5" s="186"/>
    </row>
    <row r="6" spans="1:6" ht="25.5" customHeight="1" x14ac:dyDescent="0.3">
      <c r="A6" s="187" t="s">
        <v>88</v>
      </c>
      <c r="B6" s="187"/>
      <c r="C6" s="187"/>
      <c r="D6" s="187"/>
      <c r="E6" s="187"/>
      <c r="F6" s="187"/>
    </row>
    <row r="7" spans="1:6" ht="82.2" customHeight="1" x14ac:dyDescent="0.3">
      <c r="A7" s="188" t="s">
        <v>141</v>
      </c>
      <c r="B7" s="189"/>
      <c r="C7" s="189"/>
      <c r="D7" s="189"/>
      <c r="E7" s="189"/>
      <c r="F7" s="189"/>
    </row>
    <row r="8" spans="1:6" ht="57.6" customHeight="1" x14ac:dyDescent="0.3">
      <c r="A8" s="184" t="s">
        <v>93</v>
      </c>
      <c r="B8" s="184"/>
      <c r="C8" s="184"/>
      <c r="D8" s="184"/>
      <c r="E8" s="184"/>
      <c r="F8" s="184"/>
    </row>
    <row r="9" spans="1:6" ht="90" customHeight="1" x14ac:dyDescent="0.3">
      <c r="A9" s="184" t="s">
        <v>89</v>
      </c>
      <c r="B9" s="184"/>
      <c r="C9" s="184"/>
      <c r="D9" s="184"/>
      <c r="E9" s="184"/>
      <c r="F9" s="184"/>
    </row>
    <row r="10" spans="1:6" ht="60.75" customHeight="1" x14ac:dyDescent="0.3">
      <c r="A10" s="184" t="s">
        <v>142</v>
      </c>
      <c r="B10" s="184"/>
      <c r="C10" s="184"/>
      <c r="D10" s="184"/>
      <c r="E10" s="184"/>
      <c r="F10" s="184"/>
    </row>
    <row r="11" spans="1:6" ht="90" customHeight="1" x14ac:dyDescent="0.3">
      <c r="A11" s="184" t="s">
        <v>137</v>
      </c>
      <c r="B11" s="184"/>
      <c r="C11" s="184"/>
      <c r="D11" s="184"/>
      <c r="E11" s="184"/>
      <c r="F11" s="184"/>
    </row>
    <row r="12" spans="1:6" ht="90" customHeight="1" x14ac:dyDescent="0.3">
      <c r="A12" s="184" t="s">
        <v>138</v>
      </c>
      <c r="B12" s="184"/>
      <c r="C12" s="184"/>
      <c r="D12" s="184"/>
      <c r="E12" s="184"/>
      <c r="F12" s="184"/>
    </row>
    <row r="13" spans="1:6" ht="242.4" customHeight="1" x14ac:dyDescent="0.3">
      <c r="A13" s="191" t="s">
        <v>94</v>
      </c>
      <c r="B13" s="191"/>
      <c r="C13" s="191"/>
      <c r="D13" s="191"/>
      <c r="E13" s="191"/>
      <c r="F13" s="191"/>
    </row>
    <row r="14" spans="1:6" ht="236.4" customHeight="1" x14ac:dyDescent="0.3">
      <c r="A14" s="191" t="s">
        <v>139</v>
      </c>
      <c r="B14" s="191"/>
      <c r="C14" s="191"/>
      <c r="D14" s="191"/>
      <c r="E14" s="191"/>
      <c r="F14" s="191"/>
    </row>
    <row r="15" spans="1:6" s="61" customFormat="1" ht="142.80000000000001" customHeight="1" x14ac:dyDescent="0.3">
      <c r="A15" s="192" t="s">
        <v>95</v>
      </c>
      <c r="B15" s="193"/>
      <c r="C15" s="193"/>
      <c r="D15" s="193"/>
      <c r="E15" s="193"/>
      <c r="F15" s="193"/>
    </row>
    <row r="16" spans="1:6" s="62" customFormat="1" ht="106.8" customHeight="1" x14ac:dyDescent="0.3">
      <c r="A16" s="184" t="s">
        <v>143</v>
      </c>
      <c r="B16" s="184"/>
      <c r="C16" s="184"/>
      <c r="D16" s="184"/>
      <c r="E16" s="184"/>
      <c r="F16" s="184"/>
    </row>
    <row r="17" spans="1:10" x14ac:dyDescent="0.3">
      <c r="A17" s="184" t="s">
        <v>144</v>
      </c>
      <c r="B17" s="184"/>
      <c r="C17" s="184"/>
      <c r="D17" s="184"/>
      <c r="E17" s="184"/>
      <c r="F17" s="184"/>
    </row>
    <row r="18" spans="1:10" ht="108" customHeight="1" x14ac:dyDescent="0.3">
      <c r="A18" s="184" t="s">
        <v>96</v>
      </c>
      <c r="B18" s="184"/>
      <c r="C18" s="184"/>
      <c r="D18" s="184"/>
      <c r="E18" s="184"/>
      <c r="F18" s="184"/>
    </row>
    <row r="19" spans="1:10" ht="72" customHeight="1" x14ac:dyDescent="0.3">
      <c r="A19" s="181" t="s">
        <v>145</v>
      </c>
      <c r="B19" s="181"/>
      <c r="C19" s="181"/>
      <c r="D19" s="181"/>
      <c r="E19" s="181"/>
      <c r="F19" s="181"/>
    </row>
    <row r="20" spans="1:10" ht="67.5" customHeight="1" x14ac:dyDescent="0.3">
      <c r="A20" s="190" t="s">
        <v>140</v>
      </c>
      <c r="B20" s="190"/>
      <c r="C20" s="190"/>
      <c r="D20" s="190"/>
      <c r="E20" s="190"/>
      <c r="F20" s="190"/>
    </row>
    <row r="21" spans="1:10" ht="91.5" customHeight="1" x14ac:dyDescent="0.3">
      <c r="A21" s="184" t="s">
        <v>146</v>
      </c>
      <c r="B21" s="184"/>
      <c r="C21" s="184"/>
      <c r="D21" s="184"/>
      <c r="E21" s="184"/>
      <c r="F21" s="184"/>
    </row>
    <row r="22" spans="1:10" ht="21.75" customHeight="1" x14ac:dyDescent="0.3">
      <c r="A22" s="195" t="s">
        <v>97</v>
      </c>
      <c r="B22" s="195"/>
      <c r="C22" s="195"/>
      <c r="D22" s="195"/>
      <c r="E22" s="195"/>
      <c r="F22" s="195"/>
    </row>
    <row r="23" spans="1:10" x14ac:dyDescent="0.3">
      <c r="A23" s="195" t="s">
        <v>90</v>
      </c>
      <c r="B23" s="195"/>
      <c r="C23" s="91">
        <f>'Содержание ОИ МКД'!E27</f>
        <v>208803.77999999997</v>
      </c>
      <c r="D23" s="92" t="s">
        <v>91</v>
      </c>
      <c r="E23" s="64"/>
      <c r="F23" s="64"/>
    </row>
    <row r="24" spans="1:10" x14ac:dyDescent="0.3">
      <c r="A24" s="195" t="s">
        <v>92</v>
      </c>
      <c r="B24" s="195"/>
      <c r="C24" s="91">
        <f>'коммунальные услуги'!F17</f>
        <v>477983.17000000004</v>
      </c>
      <c r="D24" s="75" t="s">
        <v>58</v>
      </c>
      <c r="E24" s="64"/>
      <c r="F24" s="64"/>
    </row>
    <row r="25" spans="1:10" ht="29.25" customHeight="1" x14ac:dyDescent="0.3">
      <c r="A25" s="93" t="s">
        <v>98</v>
      </c>
      <c r="B25" s="93"/>
      <c r="C25" s="94"/>
      <c r="D25" s="95"/>
      <c r="E25" s="183" t="s">
        <v>116</v>
      </c>
      <c r="F25" s="194"/>
    </row>
    <row r="26" spans="1:10" ht="29.25" customHeight="1" x14ac:dyDescent="0.3">
      <c r="A26" s="93" t="s">
        <v>117</v>
      </c>
      <c r="B26" s="93"/>
      <c r="C26" s="94"/>
      <c r="D26" s="95"/>
      <c r="E26" s="194" t="s">
        <v>118</v>
      </c>
      <c r="F26" s="194"/>
    </row>
    <row r="27" spans="1:10" ht="29.25" customHeight="1" x14ac:dyDescent="0.45">
      <c r="A27" s="93" t="s">
        <v>115</v>
      </c>
      <c r="B27" s="93"/>
      <c r="C27" s="94"/>
      <c r="D27" s="95"/>
      <c r="E27" s="194" t="s">
        <v>119</v>
      </c>
      <c r="F27" s="194"/>
      <c r="G27" s="65"/>
      <c r="H27" s="65"/>
      <c r="I27" s="65"/>
      <c r="J27" s="65"/>
    </row>
    <row r="28" spans="1:10" ht="29.25" customHeight="1" x14ac:dyDescent="0.3">
      <c r="A28" s="93" t="s">
        <v>120</v>
      </c>
      <c r="B28" s="93"/>
      <c r="C28" s="94"/>
      <c r="D28" s="95"/>
      <c r="E28" s="183" t="s">
        <v>121</v>
      </c>
      <c r="F28" s="183"/>
    </row>
  </sheetData>
  <mergeCells count="28">
    <mergeCell ref="E26:F26"/>
    <mergeCell ref="E27:F27"/>
    <mergeCell ref="A21:F21"/>
    <mergeCell ref="A22:F22"/>
    <mergeCell ref="A23:B23"/>
    <mergeCell ref="A24:B24"/>
    <mergeCell ref="E25:F25"/>
    <mergeCell ref="A15:F15"/>
    <mergeCell ref="A16:F16"/>
    <mergeCell ref="A17:F17"/>
    <mergeCell ref="A18:F18"/>
    <mergeCell ref="A19:F19"/>
    <mergeCell ref="A2:F2"/>
    <mergeCell ref="A3:F3"/>
    <mergeCell ref="E28:F28"/>
    <mergeCell ref="A8:F8"/>
    <mergeCell ref="A1:F1"/>
    <mergeCell ref="A4:F4"/>
    <mergeCell ref="A5:F5"/>
    <mergeCell ref="A6:F6"/>
    <mergeCell ref="A7:F7"/>
    <mergeCell ref="A20:F20"/>
    <mergeCell ref="A9:F9"/>
    <mergeCell ref="A10:F10"/>
    <mergeCell ref="A11:F11"/>
    <mergeCell ref="A12:F12"/>
    <mergeCell ref="A13:F13"/>
    <mergeCell ref="A14:F14"/>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сведения о МКД</vt:lpstr>
      <vt:lpstr>кап. и тек. ремонт, общее имущ</vt:lpstr>
      <vt:lpstr>бухгалтерская ведомость</vt:lpstr>
      <vt:lpstr>Содержание ОИ МКД</vt:lpstr>
      <vt:lpstr>коммунальные услуги</vt:lpstr>
      <vt:lpstr>пояснительная записка </vt:lpstr>
      <vt:lpstr>'коммунальные услуги'!Область_печати</vt:lpstr>
      <vt:lpstr>'Содержание ОИ МКД'!Область_печати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2018-06-30T11:03:53Z</dcterms:modified>
</cp:coreProperties>
</file>