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activeTab="3"/>
  </bookViews>
  <sheets>
    <sheet name="сведения о МКД" sheetId="1" r:id="rId1"/>
    <sheet name="кап. и тек. ремонт, общее имущ" sheetId="17" r:id="rId2"/>
    <sheet name="бухгалтерская ведомость" sheetId="2" state="hidden" r:id="rId3"/>
    <sheet name="Содержание ОИ МКД" sheetId="19" r:id="rId4"/>
    <sheet name="коммунальные услуги" sheetId="21" r:id="rId5"/>
    <sheet name="пояснительная записка " sheetId="22" r:id="rId6"/>
  </sheets>
  <definedNames>
    <definedName name="_xlnm.Print_Area" localSheetId="4">'коммунальные услуги'!$A$1:$G$19</definedName>
  </definedNames>
  <calcPr calcId="162913"/>
</workbook>
</file>

<file path=xl/calcChain.xml><?xml version="1.0" encoding="utf-8"?>
<calcChain xmlns="http://schemas.openxmlformats.org/spreadsheetml/2006/main">
  <c r="G17" i="21" l="1"/>
  <c r="E10" i="21" l="1"/>
  <c r="D10" i="21"/>
  <c r="E7" i="21"/>
  <c r="D7" i="21"/>
  <c r="G19" i="17"/>
  <c r="E12" i="19"/>
  <c r="E6" i="19"/>
  <c r="E7" i="19"/>
  <c r="E8" i="19"/>
  <c r="E9" i="19"/>
  <c r="E10" i="19"/>
  <c r="E11" i="19"/>
  <c r="E13" i="19"/>
  <c r="E14" i="19"/>
  <c r="E15" i="19"/>
  <c r="E16" i="19"/>
  <c r="E17" i="19"/>
  <c r="E18" i="19"/>
  <c r="E19" i="19"/>
  <c r="E20" i="19"/>
  <c r="E21" i="19"/>
  <c r="E22" i="19"/>
  <c r="E23" i="19"/>
  <c r="E24" i="19"/>
  <c r="E25" i="19"/>
  <c r="E26" i="19"/>
  <c r="E5" i="19"/>
  <c r="F8" i="21"/>
  <c r="F9" i="21"/>
  <c r="F11" i="21"/>
  <c r="F12" i="21"/>
  <c r="F13" i="21"/>
  <c r="F14" i="21"/>
  <c r="F6" i="21"/>
  <c r="F7" i="21" l="1"/>
  <c r="F10" i="21"/>
  <c r="F16" i="21"/>
  <c r="E28" i="19"/>
  <c r="E27" i="19"/>
  <c r="D27" i="19"/>
  <c r="D29" i="19" s="1"/>
  <c r="C27" i="19"/>
  <c r="C29" i="19" s="1"/>
  <c r="B27" i="19"/>
  <c r="B29" i="19" s="1"/>
  <c r="D19" i="17"/>
  <c r="B19" i="17"/>
  <c r="F29" i="19" l="1"/>
  <c r="E29" i="19"/>
  <c r="C23" i="22" s="1"/>
  <c r="D17" i="21" l="1"/>
  <c r="C17" i="21"/>
  <c r="E17" i="21"/>
  <c r="F17" i="21" l="1"/>
  <c r="G11" i="17"/>
  <c r="C24" i="22" l="1"/>
</calcChain>
</file>

<file path=xl/sharedStrings.xml><?xml version="1.0" encoding="utf-8"?>
<sst xmlns="http://schemas.openxmlformats.org/spreadsheetml/2006/main" count="185" uniqueCount="153">
  <si>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</si>
  <si>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</si>
  <si>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</si>
  <si>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</si>
  <si>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</si>
  <si>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</si>
  <si>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</si>
  <si>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</si>
  <si>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</si>
  <si>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</si>
  <si>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</si>
  <si>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</si>
  <si>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</si>
  <si>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</si>
  <si>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</si>
  <si>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</si>
  <si>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</si>
  <si>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</si>
  <si>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</si>
  <si>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</si>
  <si>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</si>
  <si>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</si>
  <si>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</si>
  <si>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</si>
  <si>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</si>
  <si>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</si>
  <si>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</si>
  <si>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</si>
  <si>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Чапаева, дом №5/47</t>
    </r>
  </si>
  <si>
    <t>Наименование услуги/группы услуг</t>
  </si>
  <si>
    <t>Всего</t>
  </si>
  <si>
    <t>Просроченная</t>
  </si>
  <si>
    <t>Cодержание и тек. ремонт общ. имущ. дома</t>
  </si>
  <si>
    <t>Уборка и очистка лестничных клеток</t>
  </si>
  <si>
    <t>Уборка и очистка земельного уч. и мусоропроводов</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</si>
  <si>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</si>
  <si>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</si>
  <si>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</si>
  <si>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</si>
  <si>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</si>
  <si>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ОУУ ТЭ,Х,Г без ТП (1 узел на дом)</t>
  </si>
  <si>
    <t>Сод., ТО и госповерка узлов учета электроэнергии</t>
  </si>
  <si>
    <t>Водоснабжение (холодная вода)</t>
  </si>
  <si>
    <t>Подогрев воды</t>
  </si>
  <si>
    <t>Лифт</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</si>
  <si>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</si>
  <si>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</si>
  <si>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</si>
  <si>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</si>
  <si>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</si>
  <si>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</si>
  <si>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</si>
  <si>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</si>
  <si>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</si>
  <si>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4578,2 кв.м.</t>
  </si>
  <si>
    <t>4537 кв.м.</t>
  </si>
  <si>
    <t>41,2 кв.м.</t>
  </si>
  <si>
    <t>итого:</t>
  </si>
  <si>
    <t xml:space="preserve">1.14. Уборочная площадь придомовой территории:                                                </t>
  </si>
  <si>
    <t>1362,0 кв.м.</t>
  </si>
  <si>
    <t>Сумма задолженности на 01.01.2016 г., руб.</t>
  </si>
  <si>
    <t>Сводная бухгалтерская ведомость с разбивкой по видам услуг за период с 01.01.2016 г. по 31.12.2016 г.
по многоквартирному дому: ул. Чапаева д. 5/47
вид жилья: Жилые</t>
  </si>
  <si>
    <t>Начислено платы с 01.01.2016 г. по 31.12.2016 г., руб.</t>
  </si>
  <si>
    <t>Оплата поступившая с 01.01.2016 г. по 31.12.2016 г., руб.</t>
  </si>
  <si>
    <t>Сумма задолженности на 01.01.2017 г., руб.</t>
  </si>
  <si>
    <t>Уборка и сан.-гигиеническая очистка мусоропровода</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</si>
  <si>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</si>
  <si>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</si>
  <si>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</si>
  <si>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</si>
  <si>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</si>
  <si>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</si>
  <si>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</si>
  <si>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</si>
  <si>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</si>
  <si>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</si>
  <si>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</si>
  <si>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</si>
  <si>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</si>
  <si>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</si>
  <si>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рублей.</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</si>
  <si>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</si>
  <si>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</si>
  <si>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</si>
  <si>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</si>
  <si>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</si>
  <si>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</si>
  <si>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</si>
  <si>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</si>
  <si>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</si>
  <si>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</si>
  <si>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</si>
  <si>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</si>
  <si>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</si>
  <si>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</si>
  <si>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</si>
  <si>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 xml:space="preserve"> - на размещение рекламных конструкций.
</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</si>
  <si>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</si>
  <si>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</si>
  <si>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</si>
  <si>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</si>
  <si>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</si>
  <si>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</si>
  <si>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</si>
  <si>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</si>
  <si>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</si>
  <si>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</si>
  <si>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</si>
  <si>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</si>
  <si>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</si>
  <si>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</si>
  <si>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</si>
  <si>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</si>
  <si>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</si>
  <si>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</si>
  <si>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</si>
  <si>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</si>
  <si>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</si>
  <si>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№5/47 по улице Чапаева, за 2017г.</t>
  </si>
  <si>
    <t>Примечание: в расходы по оплате по каждому виду услуг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</si>
  <si>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</si>
  <si>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</si>
  <si>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</si>
  <si>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</si>
  <si>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</si>
  <si>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</si>
  <si>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</si>
  <si>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Финансовый отчет управляющей  организации ПАО "ЖТ №1" о представленных коммунальных услугах по многоквартирному дому по адресу: ул. Чапаева д. 5/47 за период с 01.09.2017 г. по 31.12.2017 г.</t>
  </si>
  <si>
    <t>Итого коммунальные услуги с 01.09.2017 г. по 31.12.2017 г.:</t>
  </si>
  <si>
    <t>Сумма задолженности на 01.09.2017 г., руб.</t>
  </si>
  <si>
    <t>Начислено платы с 01.09.2017 г. по 31.12.2017 г., руб.</t>
  </si>
  <si>
    <t>Оплата поступившая с 01.09.2017 г. по 31.12.2017 г., руб.</t>
  </si>
  <si>
    <t>Расходы по содержанию МКД с 01.09.2017 по 31.12.2017 г.  (с учетом нежилых помещений), руб.</t>
  </si>
  <si>
    <t>Сводная бухгалтерская ведомость с разбивкой по видам услуг за период с 01.09.2017 г. по 31.12.2017 г.
по многоквартирному дому: ул. Чапаева д. 5/47
вид жилья: Жилые</t>
  </si>
  <si>
    <t xml:space="preserve">Поверка КОДПУ </t>
  </si>
  <si>
    <t>Текущий ремонт МКД</t>
  </si>
  <si>
    <t>Остаток  денежных средств, полученных от использования общего имущества МКД                                             на 01.09.2017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</si>
  <si>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</si>
  <si>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1.12. Количество проживающих по состоянию на 01.01.2018 г.: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</si>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</sst>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quot;р.&quot;_-;\-* #,##0.00&quot;р.&quot;_-;_-* &quot;-&quot;??&quot;р.&quot;_-;_-@_-"/>
    <numFmt numFmtId="43" formatCode="_-* #,##0.00_р_._-;\-* #,##0.00_р_._-;_-* &quot;-&quot;??_р_._-;_-@_-"/>
    <numFmt numFmtId="164" formatCode="#\ ##0.00"/>
    <numFmt numFmtId="165" formatCode="#,##0.0000"/>
  </numFmts>
  <fonts count="50"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b/>
      <sz val="12"/>
      <name val="Times New Roman"/>
      <family val="1"/>
      <charset val="204"/>
    </font>
    <font>
      <sz val="10"/>
      <name val="Arial"/>
      <family val="2"/>
      <charset val="204"/>
    </font>
    <font>
      <sz val="11"/>
      <color theme="1"/>
      <name val="Calibri"/>
      <family val="2"/>
      <charset val="204"/>
      <scheme val="minor"/>
    </font>
    <font>
      <sz val="12"/>
      <color theme="1"/>
      <name val="Times New Roman"/>
      <family val="1"/>
      <charset val="204"/>
    </font>
    <font>
      <sz val="14"/>
      <color theme="1"/>
      <name val="Times New Roman"/>
      <family val="1"/>
      <charset val="204"/>
    </font>
    <font>
      <sz val="18"/>
      <color rgb="FFFF0000"/>
      <name val="Calibri"/>
      <family val="2"/>
      <charset val="204"/>
      <scheme val="minor"/>
    </font>
    <font>
      <sz val="10"/>
      <name val="Arial Cyr"/>
      <charset val="204"/>
    </font>
    <font>
      <b/>
      <sz val="11"/>
      <name val="Times New Roman"/>
      <family val="1"/>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sz val="11"/>
      <name val="Calibri"/>
      <family val="2"/>
      <charset val="204"/>
      <scheme val="minor"/>
    </font>
    <font>
      <sz val="8"/>
      <color rgb="FFFF0000"/>
      <name val="Arial"/>
      <family val="2"/>
      <charset val="204"/>
    </font>
    <font>
      <sz val="8"/>
      <name val="Arial"/>
      <family val="2"/>
      <charset val="204"/>
    </font>
    <font>
      <sz val="9"/>
      <color indexed="8"/>
      <name val="Arial"/>
      <family val="2"/>
      <charset val="204"/>
    </font>
    <font>
      <sz val="9"/>
      <color theme="1"/>
      <name val="Calibri"/>
      <family val="2"/>
      <charset val="204"/>
      <scheme val="minor"/>
    </font>
    <font>
      <b/>
      <sz val="9"/>
      <color indexed="8"/>
      <name val="Calibri"/>
      <family val="2"/>
      <charset val="204"/>
    </font>
    <font>
      <sz val="9"/>
      <name val="Arial"/>
      <family val="2"/>
      <charset val="204"/>
    </font>
    <font>
      <b/>
      <sz val="9"/>
      <color indexed="8"/>
      <name val="Arial"/>
      <family val="2"/>
      <charset val="204"/>
    </font>
    <font>
      <b/>
      <i/>
      <sz val="9"/>
      <color indexed="8"/>
      <name val="Arial"/>
      <family val="2"/>
      <charset val="204"/>
    </font>
    <font>
      <sz val="9"/>
      <color rgb="FF000000"/>
      <name val="Arial"/>
      <family val="2"/>
      <charset val="204"/>
    </font>
    <font>
      <sz val="9"/>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65">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thin">
        <color auto="1"/>
      </left>
      <right style="medium">
        <color indexed="64"/>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thin">
        <color rgb="FF000000"/>
      </left>
      <right style="medium">
        <color indexed="64"/>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style="thin">
        <color indexed="64"/>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64"/>
      </top>
      <bottom style="thin">
        <color indexed="64"/>
      </bottom>
      <diagonal/>
    </border>
    <border>
      <left style="thin">
        <color indexed="0"/>
      </left>
      <right style="thin">
        <color indexed="64"/>
      </right>
      <top/>
      <bottom style="thin">
        <color indexed="64"/>
      </bottom>
      <diagonal/>
    </border>
    <border>
      <left style="thin">
        <color indexed="64"/>
      </left>
      <right/>
      <top style="thin">
        <color indexed="64"/>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0"/>
      </left>
      <right style="thin">
        <color indexed="0"/>
      </right>
      <top style="medium">
        <color indexed="64"/>
      </top>
      <bottom/>
      <diagonal/>
    </border>
    <border>
      <left style="thin">
        <color indexed="0"/>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64"/>
      </bottom>
      <diagonal/>
    </border>
    <border>
      <left style="thin">
        <color indexed="0"/>
      </left>
      <right style="medium">
        <color indexed="64"/>
      </right>
      <top style="thin">
        <color indexed="0"/>
      </top>
      <bottom style="thin">
        <color indexed="0"/>
      </bottom>
      <diagonal/>
    </border>
    <border>
      <left style="thin">
        <color rgb="FF000000"/>
      </left>
      <right style="medium">
        <color indexed="64"/>
      </right>
      <top style="thin">
        <color auto="1"/>
      </top>
      <bottom/>
      <diagonal/>
    </border>
    <border>
      <left style="thin">
        <color indexed="64"/>
      </left>
      <right/>
      <top style="thin">
        <color indexed="64"/>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style="thin">
        <color indexed="0"/>
      </bottom>
      <diagonal/>
    </border>
    <border>
      <left style="thin">
        <color indexed="0"/>
      </left>
      <right/>
      <top style="thin">
        <color indexed="0"/>
      </top>
      <bottom style="thin">
        <color indexed="0"/>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3">
    <xf numFmtId="0" fontId="0" fillId="0" borderId="0"/>
    <xf numFmtId="0" fontId="12" fillId="0" borderId="0">
      <alignment horizontal="center" vertical="top"/>
    </xf>
    <xf numFmtId="0" fontId="13" fillId="0" borderId="0">
      <alignment horizontal="center" vertical="center"/>
    </xf>
    <xf numFmtId="0" fontId="13" fillId="0" borderId="0">
      <alignment horizontal="center" vertical="center"/>
    </xf>
    <xf numFmtId="0" fontId="13" fillId="0" borderId="0">
      <alignment horizontal="left" vertical="center"/>
    </xf>
    <xf numFmtId="0" fontId="13" fillId="0" borderId="0">
      <alignment horizontal="right" vertical="center"/>
    </xf>
    <xf numFmtId="0" fontId="14" fillId="0" borderId="0">
      <alignment horizontal="left" vertical="center"/>
    </xf>
    <xf numFmtId="0" fontId="15" fillId="0" borderId="0"/>
    <xf numFmtId="0" fontId="18" fillId="0" borderId="0"/>
    <xf numFmtId="0" fontId="18" fillId="0" borderId="0"/>
    <xf numFmtId="0" fontId="18" fillId="0" borderId="0"/>
    <xf numFmtId="0" fontId="19" fillId="0" borderId="0"/>
    <xf numFmtId="0" fontId="18" fillId="0" borderId="0"/>
    <xf numFmtId="43" fontId="19" fillId="0" borderId="0" applyFont="0" applyFill="0" applyBorder="0" applyAlignment="0" applyProtection="0"/>
    <xf numFmtId="0" fontId="15" fillId="0" borderId="0"/>
    <xf numFmtId="9" fontId="23" fillId="0" borderId="0" applyFont="0" applyFill="0" applyBorder="0" applyAlignment="0" applyProtection="0"/>
    <xf numFmtId="43" fontId="23" fillId="0" borderId="0" applyFont="0" applyFill="0" applyBorder="0" applyAlignment="0" applyProtection="0"/>
    <xf numFmtId="0" fontId="26" fillId="0" borderId="0">
      <alignment horizontal="center" vertical="top"/>
    </xf>
    <xf numFmtId="0" fontId="27" fillId="0" borderId="0">
      <alignment horizontal="center" vertical="center"/>
    </xf>
    <xf numFmtId="0" fontId="27" fillId="0" borderId="0">
      <alignment horizontal="left" vertical="center"/>
    </xf>
    <xf numFmtId="0" fontId="27" fillId="0" borderId="0">
      <alignment horizontal="right" vertical="center"/>
    </xf>
    <xf numFmtId="44" fontId="23" fillId="0" borderId="0" applyFont="0" applyFill="0" applyBorder="0" applyAlignment="0" applyProtection="0"/>
    <xf numFmtId="0" fontId="15" fillId="0" borderId="0"/>
  </cellStyleXfs>
  <cellXfs count="211">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8"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9"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9" fillId="0" borderId="0" xfId="0" applyFont="1" applyBorder="1" applyAlignment="1">
      <alignment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20" fillId="0" borderId="19" xfId="0" applyFont="1" applyBorder="1" applyAlignment="1">
      <alignment horizontal="center" vertical="center" wrapText="1"/>
    </xf>
    <xf numFmtId="0" fontId="20" fillId="0" borderId="12" xfId="0" applyFont="1" applyBorder="1" applyAlignment="1">
      <alignment horizontal="center" vertical="center" wrapText="1"/>
    </xf>
    <xf numFmtId="4" fontId="20" fillId="0" borderId="0" xfId="0" applyNumberFormat="1" applyFont="1" applyBorder="1" applyAlignment="1">
      <alignment horizontal="center" vertical="center" wrapText="1"/>
    </xf>
    <xf numFmtId="0" fontId="13" fillId="0" borderId="5" xfId="3" quotePrefix="1" applyBorder="1" applyAlignment="1">
      <alignment horizontal="center" vertical="center" wrapText="1"/>
    </xf>
    <xf numFmtId="0" fontId="13" fillId="0" borderId="8" xfId="3" quotePrefix="1" applyBorder="1" applyAlignment="1">
      <alignment horizontal="center" vertical="center" wrapText="1"/>
    </xf>
    <xf numFmtId="0" fontId="13" fillId="0" borderId="5" xfId="4" quotePrefix="1" applyBorder="1" applyAlignment="1">
      <alignment horizontal="left" vertical="center" wrapText="1"/>
    </xf>
    <xf numFmtId="164" fontId="13" fillId="0" borderId="22" xfId="5" applyNumberFormat="1" applyBorder="1" applyAlignment="1">
      <alignment horizontal="right" vertical="center" wrapText="1"/>
    </xf>
    <xf numFmtId="164" fontId="13" fillId="0" borderId="5" xfId="5" applyNumberFormat="1" applyBorder="1" applyAlignment="1">
      <alignment horizontal="right" vertical="center" wrapText="1"/>
    </xf>
    <xf numFmtId="164" fontId="13" fillId="0" borderId="8" xfId="5" applyNumberFormat="1" applyBorder="1" applyAlignment="1">
      <alignment horizontal="right" vertical="center" wrapText="1"/>
    </xf>
    <xf numFmtId="164" fontId="13" fillId="0" borderId="10" xfId="5" applyNumberFormat="1" applyBorder="1" applyAlignment="1">
      <alignment horizontal="right" vertical="center" wrapText="1"/>
    </xf>
    <xf numFmtId="0" fontId="13" fillId="0" borderId="9" xfId="4" quotePrefix="1" applyBorder="1" applyAlignment="1">
      <alignment horizontal="left" vertical="center" wrapText="1"/>
    </xf>
    <xf numFmtId="164" fontId="13" fillId="0" borderId="6" xfId="5" applyNumberFormat="1" applyBorder="1" applyAlignment="1">
      <alignment horizontal="right" vertical="center" wrapText="1"/>
    </xf>
    <xf numFmtId="164" fontId="13" fillId="0" borderId="9" xfId="5" applyNumberFormat="1" applyBorder="1" applyAlignment="1">
      <alignment horizontal="right" vertical="center" wrapText="1"/>
    </xf>
    <xf numFmtId="164" fontId="13" fillId="0" borderId="24" xfId="5" applyNumberFormat="1" applyBorder="1" applyAlignment="1">
      <alignment horizontal="right" vertical="center" wrapText="1"/>
    </xf>
    <xf numFmtId="164" fontId="13" fillId="0" borderId="23" xfId="5" applyNumberFormat="1" applyBorder="1" applyAlignment="1">
      <alignment horizontal="right" vertical="center" wrapText="1"/>
    </xf>
    <xf numFmtId="164" fontId="13" fillId="0" borderId="7" xfId="5" applyNumberFormat="1" applyBorder="1" applyAlignment="1">
      <alignment horizontal="right" vertical="center" wrapText="1"/>
    </xf>
    <xf numFmtId="164" fontId="13" fillId="0" borderId="25" xfId="5" applyNumberFormat="1" applyBorder="1" applyAlignment="1">
      <alignment horizontal="right" vertical="center" wrapText="1"/>
    </xf>
    <xf numFmtId="0" fontId="14" fillId="0" borderId="8" xfId="6" quotePrefix="1" applyBorder="1" applyAlignment="1">
      <alignment horizontal="left" vertical="center" wrapText="1"/>
    </xf>
    <xf numFmtId="0" fontId="0" fillId="0" borderId="0" xfId="0" applyAlignment="1">
      <alignment horizontal="justify"/>
    </xf>
    <xf numFmtId="0" fontId="0" fillId="0" borderId="0" xfId="0" applyAlignment="1">
      <alignment horizontal="justify" vertical="center"/>
    </xf>
    <xf numFmtId="0" fontId="25" fillId="0" borderId="0" xfId="0" applyFont="1" applyBorder="1" applyAlignment="1">
      <alignment vertical="center"/>
    </xf>
    <xf numFmtId="0" fontId="9" fillId="0" borderId="0" xfId="0" applyFont="1" applyBorder="1" applyAlignment="1"/>
    <xf numFmtId="0" fontId="25" fillId="0" borderId="0" xfId="0" applyFont="1" applyBorder="1" applyAlignment="1"/>
    <xf numFmtId="0" fontId="25" fillId="0" borderId="5" xfId="0" applyFont="1" applyBorder="1" applyAlignment="1">
      <alignment horizontal="center" vertical="center" wrapText="1"/>
    </xf>
    <xf numFmtId="0" fontId="28" fillId="0" borderId="5" xfId="18" quotePrefix="1" applyFont="1" applyBorder="1" applyAlignment="1">
      <alignment horizontal="center" vertical="center" wrapText="1"/>
    </xf>
    <xf numFmtId="3" fontId="29" fillId="0" borderId="5" xfId="0" applyNumberFormat="1" applyFont="1" applyBorder="1" applyAlignment="1">
      <alignment horizontal="center" vertical="center" wrapText="1"/>
    </xf>
    <xf numFmtId="0" fontId="25" fillId="0" borderId="5" xfId="0" applyFont="1" applyBorder="1" applyAlignment="1">
      <alignment vertical="center"/>
    </xf>
    <xf numFmtId="0" fontId="28" fillId="0" borderId="5" xfId="19" quotePrefix="1" applyFont="1" applyBorder="1" applyAlignment="1">
      <alignment horizontal="left" vertical="center" wrapText="1"/>
    </xf>
    <xf numFmtId="164" fontId="28" fillId="0" borderId="5" xfId="20" applyNumberFormat="1" applyFont="1" applyBorder="1" applyAlignment="1">
      <alignment horizontal="right" vertical="center" wrapText="1"/>
    </xf>
    <xf numFmtId="0" fontId="29" fillId="0" borderId="5" xfId="0" applyFont="1" applyBorder="1" applyAlignment="1">
      <alignment vertical="center" wrapText="1"/>
    </xf>
    <xf numFmtId="43" fontId="29" fillId="0" borderId="5" xfId="13" applyFont="1" applyBorder="1" applyAlignment="1">
      <alignment vertical="center" wrapText="1"/>
    </xf>
    <xf numFmtId="43" fontId="29" fillId="0" borderId="5" xfId="13" applyFont="1" applyBorder="1" applyAlignment="1">
      <alignment horizontal="right" vertical="center"/>
    </xf>
    <xf numFmtId="164" fontId="33" fillId="0" borderId="5" xfId="20" applyNumberFormat="1" applyFont="1" applyBorder="1" applyAlignment="1">
      <alignment horizontal="right" vertical="center" wrapText="1"/>
    </xf>
    <xf numFmtId="4" fontId="32" fillId="0" borderId="5" xfId="0" applyNumberFormat="1" applyFont="1" applyBorder="1" applyAlignment="1">
      <alignment horizontal="right" vertical="center"/>
    </xf>
    <xf numFmtId="0" fontId="9" fillId="0" borderId="0" xfId="0" applyFont="1" applyBorder="1" applyAlignment="1">
      <alignment vertical="center"/>
    </xf>
    <xf numFmtId="0" fontId="35" fillId="0" borderId="0" xfId="0" applyFont="1" applyBorder="1" applyAlignment="1"/>
    <xf numFmtId="0" fontId="35" fillId="0" borderId="0" xfId="0" applyFont="1" applyBorder="1" applyAlignment="1">
      <alignment vertical="center" wrapText="1"/>
    </xf>
    <xf numFmtId="4" fontId="35" fillId="0" borderId="0" xfId="0" applyNumberFormat="1" applyFont="1" applyBorder="1" applyAlignment="1"/>
    <xf numFmtId="2" fontId="25" fillId="0" borderId="0" xfId="0" applyNumberFormat="1" applyFont="1" applyBorder="1" applyAlignment="1">
      <alignment wrapText="1"/>
    </xf>
    <xf numFmtId="0" fontId="9"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4" fontId="6" fillId="0" borderId="0" xfId="0" applyNumberFormat="1" applyFont="1" applyBorder="1" applyAlignment="1">
      <alignment vertical="center" wrapText="1"/>
    </xf>
    <xf numFmtId="4" fontId="37" fillId="2" borderId="28" xfId="0" applyNumberFormat="1" applyFont="1" applyFill="1" applyBorder="1" applyAlignment="1" applyProtection="1">
      <alignment horizontal="right" vertical="center" wrapText="1"/>
    </xf>
    <xf numFmtId="0" fontId="36" fillId="0" borderId="0" xfId="0" applyFont="1"/>
    <xf numFmtId="0" fontId="22" fillId="0" borderId="0" xfId="0" applyFont="1" applyFill="1" applyAlignment="1">
      <alignment wrapText="1"/>
    </xf>
    <xf numFmtId="0" fontId="11" fillId="0" borderId="0" xfId="0" applyFont="1" applyAlignment="1">
      <alignment horizontal="justify" vertical="center" wrapText="1"/>
    </xf>
    <xf numFmtId="165" fontId="8" fillId="0" borderId="0" xfId="0" applyNumberFormat="1" applyFont="1" applyBorder="1" applyAlignment="1"/>
    <xf numFmtId="4" fontId="38" fillId="2" borderId="28" xfId="0" applyNumberFormat="1" applyFont="1" applyFill="1" applyBorder="1" applyAlignment="1" applyProtection="1">
      <alignment horizontal="right" vertical="center" wrapText="1"/>
    </xf>
    <xf numFmtId="4" fontId="31" fillId="0" borderId="5" xfId="0" applyNumberFormat="1" applyFont="1" applyBorder="1" applyAlignment="1">
      <alignment vertical="center"/>
    </xf>
    <xf numFmtId="0" fontId="39" fillId="2" borderId="26" xfId="0" applyNumberFormat="1" applyFont="1" applyFill="1" applyBorder="1" applyAlignment="1" applyProtection="1">
      <alignment horizontal="center" vertical="center" wrapText="1"/>
    </xf>
    <xf numFmtId="4" fontId="39" fillId="2" borderId="28" xfId="0" applyNumberFormat="1" applyFont="1" applyFill="1" applyBorder="1" applyAlignment="1" applyProtection="1">
      <alignment horizontal="right" vertical="center" wrapText="1"/>
    </xf>
    <xf numFmtId="0" fontId="41" fillId="0" borderId="32" xfId="0" applyFont="1" applyBorder="1" applyAlignment="1">
      <alignment horizontal="left" wrapText="1"/>
    </xf>
    <xf numFmtId="4" fontId="39" fillId="2" borderId="33" xfId="0" applyNumberFormat="1" applyFont="1" applyFill="1" applyBorder="1" applyAlignment="1" applyProtection="1">
      <alignment horizontal="left" vertical="center" wrapText="1"/>
    </xf>
    <xf numFmtId="4"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Fill="1"/>
    <xf numFmtId="0" fontId="11" fillId="0" borderId="0" xfId="0" applyFont="1" applyFill="1" applyAlignment="1">
      <alignment wrapText="1"/>
    </xf>
    <xf numFmtId="0" fontId="11" fillId="0" borderId="0" xfId="0" applyFont="1" applyFill="1" applyAlignment="1">
      <alignment horizontal="center" wrapText="1"/>
    </xf>
    <xf numFmtId="164" fontId="45" fillId="0" borderId="41" xfId="20" applyNumberFormat="1" applyFont="1" applyBorder="1" applyAlignment="1">
      <alignment horizontal="right" vertical="center" wrapText="1"/>
    </xf>
    <xf numFmtId="164" fontId="45" fillId="0" borderId="42" xfId="20" applyNumberFormat="1" applyFont="1" applyBorder="1" applyAlignment="1">
      <alignment horizontal="right" vertical="center" wrapText="1"/>
    </xf>
    <xf numFmtId="164" fontId="45" fillId="0" borderId="43" xfId="20" applyNumberFormat="1" applyFont="1" applyBorder="1" applyAlignment="1">
      <alignment horizontal="right" vertical="center" wrapText="1"/>
    </xf>
    <xf numFmtId="164" fontId="45" fillId="0" borderId="44" xfId="20" applyNumberFormat="1" applyFont="1" applyBorder="1" applyAlignment="1">
      <alignment horizontal="right" vertical="center" wrapText="1"/>
    </xf>
    <xf numFmtId="164" fontId="45" fillId="0" borderId="45" xfId="20" applyNumberFormat="1" applyFont="1" applyBorder="1" applyAlignment="1">
      <alignment horizontal="right" vertical="center" wrapText="1"/>
    </xf>
    <xf numFmtId="164" fontId="45" fillId="0" borderId="46" xfId="20" applyNumberFormat="1" applyFont="1" applyBorder="1" applyAlignment="1">
      <alignment horizontal="right" vertical="center" wrapText="1"/>
    </xf>
    <xf numFmtId="164" fontId="45" fillId="0" borderId="0" xfId="20" applyNumberFormat="1" applyFont="1" applyBorder="1" applyAlignment="1">
      <alignment horizontal="right" vertical="center" wrapText="1"/>
    </xf>
    <xf numFmtId="164" fontId="45" fillId="0" borderId="39" xfId="20" applyNumberFormat="1" applyFont="1" applyBorder="1" applyAlignment="1">
      <alignment horizontal="right" vertical="center" wrapText="1"/>
    </xf>
    <xf numFmtId="0" fontId="31" fillId="0" borderId="5" xfId="19" applyFont="1" applyBorder="1" applyAlignment="1">
      <alignment horizontal="left" vertical="center" wrapText="1"/>
    </xf>
    <xf numFmtId="4" fontId="39" fillId="0" borderId="11" xfId="5" applyNumberFormat="1" applyFont="1" applyFill="1" applyBorder="1" applyAlignment="1">
      <alignment horizontal="right" vertical="center" wrapText="1"/>
    </xf>
    <xf numFmtId="43" fontId="29" fillId="0" borderId="5" xfId="13" applyFont="1" applyFill="1" applyBorder="1" applyAlignment="1">
      <alignment vertical="center" wrapText="1"/>
    </xf>
    <xf numFmtId="4" fontId="29" fillId="0" borderId="5" xfId="0" applyNumberFormat="1" applyFont="1" applyFill="1" applyBorder="1" applyAlignment="1">
      <alignment horizontal="right" vertical="center"/>
    </xf>
    <xf numFmtId="4" fontId="31" fillId="0" borderId="5" xfId="0" applyNumberFormat="1" applyFont="1" applyFill="1" applyBorder="1" applyAlignment="1">
      <alignment horizontal="right" vertical="center"/>
    </xf>
    <xf numFmtId="4" fontId="32" fillId="0" borderId="5" xfId="0" applyNumberFormat="1" applyFont="1" applyFill="1" applyBorder="1" applyAlignment="1">
      <alignment horizontal="right" vertical="center"/>
    </xf>
    <xf numFmtId="0" fontId="39" fillId="2" borderId="27" xfId="0" applyNumberFormat="1" applyFont="1" applyFill="1" applyBorder="1" applyAlignment="1" applyProtection="1">
      <alignment horizontal="center" vertical="center" wrapText="1"/>
    </xf>
    <xf numFmtId="0" fontId="2" fillId="4" borderId="0" xfId="0" applyFont="1" applyFill="1" applyAlignment="1">
      <alignment horizontal="right"/>
    </xf>
    <xf numFmtId="0" fontId="2" fillId="0" borderId="0" xfId="0" applyFont="1" applyAlignment="1">
      <alignment horizontal="left"/>
    </xf>
    <xf numFmtId="0" fontId="2" fillId="0" borderId="0" xfId="0" applyFont="1" applyAlignment="1"/>
    <xf numFmtId="0" fontId="21"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 fontId="20" fillId="0" borderId="17" xfId="0" applyNumberFormat="1" applyFont="1" applyBorder="1" applyAlignment="1">
      <alignment horizontal="center" vertical="center" wrapText="1"/>
    </xf>
    <xf numFmtId="4" fontId="20" fillId="0" borderId="16" xfId="0" applyNumberFormat="1" applyFont="1" applyBorder="1" applyAlignment="1">
      <alignment horizontal="center" vertical="center" wrapText="1"/>
    </xf>
    <xf numFmtId="4" fontId="20" fillId="0" borderId="18" xfId="0" applyNumberFormat="1" applyFont="1" applyBorder="1" applyAlignment="1">
      <alignment horizontal="center" vertical="center" wrapText="1"/>
    </xf>
    <xf numFmtId="4" fontId="20" fillId="0" borderId="15" xfId="0" applyNumberFormat="1" applyFont="1" applyBorder="1" applyAlignment="1">
      <alignment horizontal="center" vertical="center" wrapText="1"/>
    </xf>
    <xf numFmtId="4" fontId="20" fillId="0" borderId="14" xfId="0" applyNumberFormat="1" applyFont="1" applyBorder="1" applyAlignment="1">
      <alignment horizontal="center" vertical="center" wrapText="1"/>
    </xf>
    <xf numFmtId="4" fontId="20" fillId="0" borderId="14" xfId="0" applyNumberFormat="1" applyFont="1" applyFill="1" applyBorder="1" applyAlignment="1">
      <alignment horizontal="center" vertical="center" wrapText="1"/>
    </xf>
    <xf numFmtId="4" fontId="20" fillId="0" borderId="15" xfId="0" applyNumberFormat="1" applyFont="1" applyFill="1" applyBorder="1" applyAlignment="1">
      <alignment horizontal="center" vertical="center" wrapText="1"/>
    </xf>
    <xf numFmtId="0" fontId="11" fillId="0" borderId="0" xfId="0" applyFont="1" applyFill="1" applyAlignment="1">
      <alignment horizontal="left" vertical="top" wrapText="1"/>
    </xf>
    <xf numFmtId="0" fontId="10" fillId="0" borderId="0" xfId="0" applyFont="1" applyFill="1" applyAlignment="1">
      <alignment horizontal="center" vertical="center" wrapText="1"/>
    </xf>
    <xf numFmtId="0" fontId="20" fillId="0" borderId="17"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0" xfId="0" applyFont="1" applyBorder="1" applyAlignment="1">
      <alignment horizontal="center" vertical="center" wrapText="1"/>
    </xf>
    <xf numFmtId="4" fontId="20" fillId="0" borderId="6" xfId="0" applyNumberFormat="1" applyFont="1" applyBorder="1" applyAlignment="1">
      <alignment horizontal="center" vertical="center" wrapText="1"/>
    </xf>
    <xf numFmtId="4" fontId="20" fillId="0" borderId="8" xfId="0" applyNumberFormat="1" applyFont="1" applyBorder="1" applyAlignment="1">
      <alignment horizontal="center" vertical="center" wrapText="1"/>
    </xf>
    <xf numFmtId="4" fontId="20" fillId="0" borderId="10" xfId="0" applyNumberFormat="1" applyFont="1" applyBorder="1" applyAlignment="1">
      <alignment horizontal="center" vertical="center" wrapText="1"/>
    </xf>
    <xf numFmtId="4" fontId="20" fillId="0" borderId="13" xfId="0" applyNumberFormat="1" applyFont="1" applyBorder="1" applyAlignment="1">
      <alignment horizontal="center" vertical="center" wrapText="1"/>
    </xf>
    <xf numFmtId="0" fontId="20" fillId="0" borderId="18" xfId="0" applyFont="1" applyBorder="1" applyAlignment="1">
      <alignment horizontal="center" vertical="center" wrapText="1"/>
    </xf>
    <xf numFmtId="0" fontId="24" fillId="0" borderId="0" xfId="0" applyFont="1" applyBorder="1" applyAlignment="1">
      <alignment horizontal="center" vertical="center" wrapText="1"/>
    </xf>
    <xf numFmtId="0" fontId="17" fillId="0" borderId="22" xfId="0" applyFont="1" applyFill="1" applyBorder="1" applyAlignment="1">
      <alignment horizontal="center" vertical="center" wrapText="1"/>
    </xf>
    <xf numFmtId="0" fontId="11" fillId="0" borderId="5" xfId="0" applyFont="1" applyBorder="1" applyAlignment="1">
      <alignment horizontal="center" vertical="top" wrapText="1"/>
    </xf>
    <xf numFmtId="9" fontId="16" fillId="0" borderId="5" xfId="0" applyNumberFormat="1" applyFont="1" applyFill="1" applyBorder="1" applyAlignment="1">
      <alignment horizontal="center" vertical="top" wrapText="1"/>
    </xf>
    <xf numFmtId="0" fontId="16" fillId="0" borderId="5" xfId="0" applyFont="1" applyFill="1" applyBorder="1" applyAlignment="1">
      <alignment horizontal="center" vertical="top" wrapText="1"/>
    </xf>
    <xf numFmtId="0" fontId="10"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36" fillId="0" borderId="5" xfId="0" applyFont="1" applyBorder="1"/>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4" fontId="11" fillId="0" borderId="5" xfId="0" applyNumberFormat="1" applyFont="1" applyBorder="1" applyAlignment="1">
      <alignment horizontal="center" vertical="center" wrapText="1"/>
    </xf>
    <xf numFmtId="0" fontId="12" fillId="0" borderId="0" xfId="1" quotePrefix="1" applyAlignment="1">
      <alignment horizontal="center" vertical="top" wrapText="1"/>
    </xf>
    <xf numFmtId="0" fontId="12" fillId="0" borderId="0" xfId="1" applyAlignment="1">
      <alignment horizontal="center" vertical="top" wrapText="1"/>
    </xf>
    <xf numFmtId="0" fontId="13" fillId="0" borderId="6" xfId="2" quotePrefix="1" applyBorder="1" applyAlignment="1">
      <alignment horizontal="center" vertical="center" wrapText="1"/>
    </xf>
    <xf numFmtId="0" fontId="0" fillId="0" borderId="8" xfId="0" applyBorder="1" applyAlignment="1">
      <alignment horizontal="center" wrapText="1"/>
    </xf>
    <xf numFmtId="0" fontId="13" fillId="0" borderId="23" xfId="2" quotePrefix="1" applyBorder="1" applyAlignment="1">
      <alignment horizontal="center" vertical="center" wrapText="1"/>
    </xf>
    <xf numFmtId="0" fontId="0" fillId="0" borderId="9" xfId="0" applyBorder="1" applyAlignment="1">
      <alignment horizontal="center" wrapText="1"/>
    </xf>
    <xf numFmtId="4" fontId="39" fillId="0" borderId="31" xfId="0" applyNumberFormat="1" applyFont="1" applyFill="1" applyBorder="1" applyAlignment="1">
      <alignment horizontal="center" vertical="center" wrapText="1"/>
    </xf>
    <xf numFmtId="4" fontId="32" fillId="0" borderId="0" xfId="0" applyNumberFormat="1" applyFont="1" applyBorder="1" applyAlignment="1">
      <alignment horizontal="left" wrapText="1"/>
    </xf>
    <xf numFmtId="0" fontId="12" fillId="0" borderId="0" xfId="1" quotePrefix="1" applyBorder="1" applyAlignment="1">
      <alignment horizontal="center" vertical="top" wrapText="1"/>
    </xf>
    <xf numFmtId="0" fontId="0" fillId="0" borderId="0" xfId="0" applyAlignment="1">
      <alignment vertical="top" wrapText="1"/>
    </xf>
    <xf numFmtId="0" fontId="39" fillId="2" borderId="29" xfId="0" applyNumberFormat="1" applyFont="1" applyFill="1" applyBorder="1" applyAlignment="1" applyProtection="1">
      <alignment horizontal="center" vertical="center" wrapText="1"/>
    </xf>
    <xf numFmtId="0" fontId="39" fillId="2" borderId="32" xfId="0" applyNumberFormat="1" applyFont="1" applyFill="1" applyBorder="1" applyAlignment="1" applyProtection="1">
      <alignment horizontal="center" vertical="center" wrapText="1"/>
    </xf>
    <xf numFmtId="0" fontId="45" fillId="0" borderId="39" xfId="18" quotePrefix="1" applyFont="1" applyBorder="1" applyAlignment="1">
      <alignment horizontal="center" vertical="center" wrapText="1"/>
    </xf>
    <xf numFmtId="0" fontId="45" fillId="0" borderId="40" xfId="18" quotePrefix="1" applyFont="1" applyBorder="1" applyAlignment="1">
      <alignment horizontal="center" vertical="center" wrapText="1"/>
    </xf>
    <xf numFmtId="0" fontId="39" fillId="2" borderId="30" xfId="0" applyNumberFormat="1" applyFont="1" applyFill="1" applyBorder="1" applyAlignment="1" applyProtection="1">
      <alignment horizontal="center" vertical="center" wrapText="1"/>
    </xf>
    <xf numFmtId="0" fontId="39" fillId="2" borderId="27" xfId="0" applyNumberFormat="1" applyFont="1" applyFill="1" applyBorder="1" applyAlignment="1" applyProtection="1">
      <alignment horizontal="center" vertical="center" wrapText="1"/>
    </xf>
    <xf numFmtId="4" fontId="39" fillId="0" borderId="34" xfId="5" applyNumberFormat="1" applyFont="1" applyFill="1" applyBorder="1" applyAlignment="1">
      <alignment horizontal="right" vertical="center" wrapText="1"/>
    </xf>
    <xf numFmtId="4" fontId="39" fillId="0" borderId="35" xfId="5" applyNumberFormat="1" applyFont="1" applyFill="1" applyBorder="1" applyAlignment="1">
      <alignment horizontal="right" vertical="center" wrapText="1"/>
    </xf>
    <xf numFmtId="0" fontId="34" fillId="0" borderId="0" xfId="0" applyFont="1" applyBorder="1" applyAlignment="1">
      <alignment horizontal="left" vertical="center" wrapText="1"/>
    </xf>
    <xf numFmtId="0" fontId="30" fillId="0" borderId="5" xfId="0" applyFont="1" applyBorder="1" applyAlignment="1">
      <alignment horizontal="left" wrapText="1"/>
    </xf>
    <xf numFmtId="0" fontId="30" fillId="0" borderId="5" xfId="0" applyFont="1" applyBorder="1" applyAlignment="1">
      <alignment horizontal="left" vertical="center" wrapText="1"/>
    </xf>
    <xf numFmtId="0" fontId="33" fillId="0" borderId="6" xfId="19" applyFont="1" applyBorder="1" applyAlignment="1">
      <alignment horizontal="left" vertical="center" wrapText="1"/>
    </xf>
    <xf numFmtId="0" fontId="33" fillId="0" borderId="8" xfId="19" quotePrefix="1" applyFont="1" applyBorder="1" applyAlignment="1">
      <alignment horizontal="left" vertical="center" wrapText="1"/>
    </xf>
    <xf numFmtId="0" fontId="11" fillId="0" borderId="0" xfId="17" applyFont="1" applyAlignment="1">
      <alignment horizontal="center" vertical="top" wrapText="1"/>
    </xf>
    <xf numFmtId="0" fontId="25" fillId="0" borderId="5" xfId="0" applyFont="1" applyBorder="1" applyAlignment="1">
      <alignment horizontal="center" vertical="center" wrapText="1"/>
    </xf>
    <xf numFmtId="0" fontId="28" fillId="0" borderId="5" xfId="18" quotePrefix="1" applyFont="1" applyBorder="1" applyAlignment="1">
      <alignment horizontal="center" vertical="center" wrapText="1"/>
    </xf>
    <xf numFmtId="0" fontId="28" fillId="0" borderId="36" xfId="18" quotePrefix="1" applyFont="1" applyBorder="1" applyAlignment="1">
      <alignment horizontal="center" vertical="center" wrapText="1"/>
    </xf>
    <xf numFmtId="0" fontId="28" fillId="0" borderId="39" xfId="18" quotePrefix="1" applyFont="1" applyBorder="1" applyAlignment="1">
      <alignment horizontal="center" vertical="center" wrapText="1"/>
    </xf>
    <xf numFmtId="0" fontId="28" fillId="0" borderId="37" xfId="18" quotePrefix="1" applyFont="1" applyBorder="1" applyAlignment="1">
      <alignment horizontal="center" vertical="center" wrapText="1"/>
    </xf>
    <xf numFmtId="0" fontId="28" fillId="0" borderId="38" xfId="18" quotePrefix="1" applyFont="1" applyBorder="1" applyAlignment="1">
      <alignment horizontal="center" vertical="center" wrapText="1"/>
    </xf>
    <xf numFmtId="0" fontId="28" fillId="0" borderId="40" xfId="18" quotePrefix="1" applyFont="1" applyBorder="1" applyAlignment="1">
      <alignment horizontal="center" vertical="center" wrapText="1"/>
    </xf>
    <xf numFmtId="4" fontId="29" fillId="0" borderId="5" xfId="0" applyNumberFormat="1" applyFont="1" applyFill="1" applyBorder="1" applyAlignment="1">
      <alignment horizontal="center" vertical="center" wrapText="1"/>
    </xf>
    <xf numFmtId="0" fontId="9" fillId="4" borderId="0" xfId="0" applyFont="1" applyFill="1" applyAlignment="1">
      <alignment horizontal="justify" vertical="center" wrapText="1"/>
    </xf>
    <xf numFmtId="0" fontId="11" fillId="4" borderId="0" xfId="0" applyNumberFormat="1" applyFont="1" applyFill="1" applyAlignment="1">
      <alignment horizontal="justify" vertical="center" wrapText="1"/>
    </xf>
    <xf numFmtId="0" fontId="11" fillId="4" borderId="0" xfId="0" applyNumberFormat="1" applyFont="1" applyFill="1" applyAlignment="1">
      <alignment horizontal="justify" vertical="center"/>
    </xf>
    <xf numFmtId="0" fontId="11" fillId="0" borderId="0" xfId="0" applyFont="1" applyFill="1" applyAlignment="1">
      <alignment wrapText="1"/>
    </xf>
    <xf numFmtId="0" fontId="11" fillId="4" borderId="0" xfId="0" applyFont="1" applyFill="1" applyAlignment="1">
      <alignment horizontal="justify" vertical="center" wrapText="1"/>
    </xf>
    <xf numFmtId="0" fontId="11" fillId="0" borderId="0" xfId="0" applyFont="1" applyAlignment="1">
      <alignment horizontal="left" vertical="center" wrapText="1"/>
    </xf>
    <xf numFmtId="0" fontId="11" fillId="0" borderId="0" xfId="0" applyFont="1" applyFill="1" applyAlignment="1">
      <alignment horizontal="left" wrapText="1"/>
    </xf>
    <xf numFmtId="0" fontId="24" fillId="3" borderId="0" xfId="0" applyFont="1" applyFill="1" applyAlignment="1">
      <alignment horizontal="center" vertical="center" wrapText="1"/>
    </xf>
    <xf numFmtId="0" fontId="9" fillId="4" borderId="0" xfId="0" applyFont="1" applyFill="1" applyAlignment="1">
      <alignment horizontal="justify" vertical="center"/>
    </xf>
    <xf numFmtId="0" fontId="9" fillId="4" borderId="0" xfId="0" applyFont="1" applyFill="1" applyAlignment="1">
      <alignment horizontal="left" vertical="center"/>
    </xf>
    <xf numFmtId="0" fontId="11" fillId="4" borderId="0" xfId="0" applyFont="1" applyFill="1" applyAlignment="1">
      <alignment horizontal="left" vertical="center" wrapText="1"/>
    </xf>
    <xf numFmtId="0" fontId="11" fillId="4" borderId="0" xfId="0" applyFont="1" applyFill="1" applyAlignment="1">
      <alignment horizontal="left" vertical="center"/>
    </xf>
    <xf numFmtId="0" fontId="49" fillId="4" borderId="0" xfId="0" applyFont="1" applyFill="1" applyAlignment="1">
      <alignment horizontal="justify" vertical="center" wrapText="1"/>
    </xf>
    <xf numFmtId="0" fontId="11" fillId="4" borderId="0" xfId="0" applyFont="1" applyFill="1" applyAlignment="1">
      <alignment horizontal="justify" wrapText="1"/>
    </xf>
    <xf numFmtId="0" fontId="11" fillId="4" borderId="0" xfId="0" applyNumberFormat="1" applyFont="1" applyFill="1" applyAlignment="1">
      <alignment horizontal="justify" wrapText="1"/>
    </xf>
    <xf numFmtId="0" fontId="36" fillId="4" borderId="0" xfId="0" applyFont="1" applyFill="1" applyAlignment="1">
      <alignment horizontal="justify" wrapText="1"/>
    </xf>
    <xf numFmtId="0" fontId="45" fillId="0" borderId="47" xfId="18" quotePrefix="1" applyFont="1" applyBorder="1" applyAlignment="1">
      <alignment horizontal="center" vertical="center" wrapText="1"/>
    </xf>
    <xf numFmtId="0" fontId="45" fillId="0" borderId="48" xfId="18" quotePrefix="1" applyFont="1" applyBorder="1" applyAlignment="1">
      <alignment horizontal="center" vertical="center" wrapText="1"/>
    </xf>
    <xf numFmtId="0" fontId="40" fillId="0" borderId="49" xfId="0" applyFont="1" applyBorder="1" applyAlignment="1">
      <alignment horizontal="center" vertical="center" wrapText="1"/>
    </xf>
    <xf numFmtId="0" fontId="40" fillId="0" borderId="50" xfId="0" applyFont="1" applyFill="1" applyBorder="1" applyAlignment="1"/>
    <xf numFmtId="164" fontId="45" fillId="0" borderId="51" xfId="20" applyNumberFormat="1" applyFont="1" applyBorder="1" applyAlignment="1">
      <alignment horizontal="right" vertical="center" wrapText="1"/>
    </xf>
    <xf numFmtId="164" fontId="45" fillId="0" borderId="52" xfId="20" applyNumberFormat="1" applyFont="1" applyBorder="1" applyAlignment="1">
      <alignment horizontal="right" vertical="center" wrapText="1"/>
    </xf>
    <xf numFmtId="164" fontId="45" fillId="0" borderId="53" xfId="20" applyNumberFormat="1" applyFont="1" applyBorder="1" applyAlignment="1">
      <alignment horizontal="right" vertical="center" wrapText="1"/>
    </xf>
    <xf numFmtId="4" fontId="39" fillId="0" borderId="50" xfId="5" applyNumberFormat="1" applyFont="1" applyFill="1" applyBorder="1" applyAlignment="1">
      <alignment horizontal="right" vertical="center" wrapText="1"/>
    </xf>
    <xf numFmtId="4" fontId="39" fillId="0" borderId="54" xfId="5" applyNumberFormat="1" applyFont="1" applyFill="1" applyBorder="1" applyAlignment="1">
      <alignment horizontal="right" vertical="center" wrapText="1"/>
    </xf>
    <xf numFmtId="164" fontId="45" fillId="0" borderId="55" xfId="20" applyNumberFormat="1" applyFont="1" applyBorder="1" applyAlignment="1">
      <alignment horizontal="right" vertical="center" wrapText="1"/>
    </xf>
    <xf numFmtId="164" fontId="45" fillId="0" borderId="56" xfId="20" applyNumberFormat="1" applyFont="1" applyBorder="1" applyAlignment="1">
      <alignment horizontal="right" vertical="center" wrapText="1"/>
    </xf>
    <xf numFmtId="164" fontId="45" fillId="0" borderId="57" xfId="20" applyNumberFormat="1" applyFont="1" applyBorder="1" applyAlignment="1">
      <alignment horizontal="right" vertical="center" wrapText="1"/>
    </xf>
    <xf numFmtId="164" fontId="45" fillId="0" borderId="58" xfId="20" applyNumberFormat="1" applyFont="1" applyBorder="1" applyAlignment="1">
      <alignment horizontal="right" vertical="center" wrapText="1"/>
    </xf>
    <xf numFmtId="4" fontId="39" fillId="0" borderId="54" xfId="5" applyNumberFormat="1" applyFont="1" applyFill="1" applyBorder="1" applyAlignment="1">
      <alignment horizontal="right" vertical="center" wrapText="1"/>
    </xf>
    <xf numFmtId="164" fontId="45" fillId="0" borderId="59" xfId="20" applyNumberFormat="1" applyFont="1" applyBorder="1" applyAlignment="1">
      <alignment horizontal="right" vertical="center" wrapText="1"/>
    </xf>
    <xf numFmtId="4" fontId="46" fillId="0" borderId="50" xfId="0" applyNumberFormat="1" applyFont="1" applyFill="1" applyBorder="1"/>
    <xf numFmtId="4" fontId="42" fillId="0" borderId="60" xfId="19" quotePrefix="1" applyNumberFormat="1" applyFont="1" applyBorder="1" applyAlignment="1">
      <alignment horizontal="left" vertical="center" wrapText="1"/>
    </xf>
    <xf numFmtId="4" fontId="43" fillId="0" borderId="60" xfId="6" quotePrefix="1" applyNumberFormat="1" applyFont="1" applyFill="1" applyBorder="1" applyAlignment="1">
      <alignment vertical="center" wrapText="1"/>
    </xf>
    <xf numFmtId="4" fontId="43" fillId="0" borderId="61" xfId="5" applyNumberFormat="1" applyFont="1" applyFill="1" applyBorder="1" applyAlignment="1">
      <alignment horizontal="right" vertical="center" wrapText="1"/>
    </xf>
    <xf numFmtId="4" fontId="43" fillId="0" borderId="60" xfId="6" applyNumberFormat="1" applyFont="1" applyFill="1" applyBorder="1" applyAlignment="1">
      <alignment vertical="center" wrapText="1"/>
    </xf>
    <xf numFmtId="4" fontId="39" fillId="0" borderId="61" xfId="5" applyNumberFormat="1" applyFont="1" applyFill="1" applyBorder="1" applyAlignment="1">
      <alignment horizontal="right" vertical="center" wrapText="1"/>
    </xf>
    <xf numFmtId="4" fontId="44" fillId="0" borderId="62" xfId="6" quotePrefix="1" applyNumberFormat="1" applyFont="1" applyFill="1" applyBorder="1" applyAlignment="1">
      <alignment vertical="center" wrapText="1"/>
    </xf>
    <xf numFmtId="4" fontId="44" fillId="0" borderId="63" xfId="5" applyNumberFormat="1" applyFont="1" applyFill="1" applyBorder="1" applyAlignment="1">
      <alignment horizontal="right" vertical="center" wrapText="1"/>
    </xf>
    <xf numFmtId="4" fontId="43" fillId="0" borderId="64" xfId="5" applyNumberFormat="1" applyFont="1" applyFill="1" applyBorder="1" applyAlignment="1">
      <alignment horizontal="right" vertical="center" wrapText="1"/>
    </xf>
  </cellXfs>
  <cellStyles count="23">
    <cellStyle name="S0" xfId="1"/>
    <cellStyle name="S0 2" xfId="17"/>
    <cellStyle name="S1" xfId="2"/>
    <cellStyle name="S1 2" xfId="18"/>
    <cellStyle name="S2" xfId="3"/>
    <cellStyle name="S3" xfId="4"/>
    <cellStyle name="S3 2" xfId="19"/>
    <cellStyle name="S4" xfId="5"/>
    <cellStyle name="S4 2" xfId="20"/>
    <cellStyle name="S5" xfId="6"/>
    <cellStyle name="Денежный 2" xfId="21"/>
    <cellStyle name="Обычный" xfId="0" builtinId="0"/>
    <cellStyle name="Обычный 2" xfId="7"/>
    <cellStyle name="Обычный 2 2" xfId="8"/>
    <cellStyle name="Обычный 2 2 2" xfId="9"/>
    <cellStyle name="Обычный 3" xfId="10"/>
    <cellStyle name="Обычный 3 2" xfId="11"/>
    <cellStyle name="Обычный 3 3" xfId="12"/>
    <cellStyle name="Обычный 4" xfId="14"/>
    <cellStyle name="Обычный 4 2" xfId="22"/>
    <cellStyle name="Процентный 2" xfId="15"/>
    <cellStyle name="Финансовый" xfId="13" builtinId="3"/>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sqref="A1:J1"/>
    </sheetView>
  </sheetViews>
  <sheetFormatPr defaultRowHeight="33" customHeight="1" x14ac:dyDescent="0.3"/>
  <cols>
    <col min="8" max="8" width="11.88671875" customWidth="1"/>
    <col min="9" max="9" width="9.109375" style="5" customWidth="1"/>
    <col min="10" max="10" width="9.109375" style="5"/>
  </cols>
  <sheetData>
    <row r="1" spans="1:20" ht="33" customHeight="1" x14ac:dyDescent="0.35">
      <c r="A1" s="107" t="s">
        <v>97</v>
      </c>
      <c r="B1" s="107"/>
      <c r="C1" s="107"/>
      <c r="D1" s="107"/>
      <c r="E1" s="107"/>
      <c r="F1" s="107"/>
      <c r="G1" s="107"/>
      <c r="H1" s="107"/>
      <c r="I1" s="107"/>
      <c r="J1" s="107"/>
    </row>
    <row r="2" spans="1:20" ht="22.5" customHeight="1" x14ac:dyDescent="0.3">
      <c r="A2" s="108" t="s">
        <v>53</v>
      </c>
      <c r="B2" s="109"/>
      <c r="C2" s="109"/>
      <c r="D2" s="109"/>
      <c r="E2" s="109"/>
      <c r="F2" s="109"/>
      <c r="G2" s="109"/>
      <c r="H2" s="109"/>
      <c r="I2" s="109"/>
      <c r="J2" s="109"/>
    </row>
    <row r="3" spans="1:20" ht="33" customHeight="1" x14ac:dyDescent="0.3">
      <c r="A3" s="105" t="s">
        <v>28</v>
      </c>
      <c r="B3" s="105"/>
      <c r="C3" s="105"/>
      <c r="D3" s="105"/>
      <c r="E3" s="105"/>
      <c r="F3" s="105"/>
      <c r="G3" s="105"/>
      <c r="H3" s="105"/>
      <c r="I3" s="105"/>
      <c r="J3" s="105"/>
      <c r="K3" s="2"/>
      <c r="L3" s="2"/>
      <c r="M3" s="2"/>
      <c r="N3" s="2"/>
      <c r="O3" s="2"/>
      <c r="P3" s="2"/>
      <c r="Q3" s="2"/>
      <c r="R3" s="2"/>
      <c r="S3" s="2"/>
      <c r="T3" s="2"/>
    </row>
    <row r="4" spans="1:20" ht="33" customHeight="1" x14ac:dyDescent="0.3">
      <c r="A4" s="106" t="s">
        <v>12</v>
      </c>
      <c r="B4" s="106"/>
      <c r="C4" s="106"/>
      <c r="D4" s="106"/>
      <c r="E4" s="106"/>
      <c r="F4" s="106"/>
      <c r="G4" s="106"/>
      <c r="H4" s="106"/>
      <c r="I4" s="104">
        <v>2003</v>
      </c>
      <c r="J4" s="104"/>
      <c r="K4" s="1"/>
      <c r="L4" s="1"/>
      <c r="M4" s="1"/>
      <c r="N4" s="1"/>
      <c r="O4" s="1"/>
      <c r="P4" s="1"/>
      <c r="Q4" s="1"/>
      <c r="R4" s="1"/>
      <c r="S4" s="3"/>
      <c r="T4" s="3"/>
    </row>
    <row r="5" spans="1:20" ht="33" customHeight="1" x14ac:dyDescent="0.3">
      <c r="A5" s="106" t="s">
        <v>13</v>
      </c>
      <c r="B5" s="106"/>
      <c r="C5" s="106"/>
      <c r="D5" s="106"/>
      <c r="E5" s="106"/>
      <c r="F5" s="106"/>
      <c r="G5" s="106"/>
      <c r="H5" s="106"/>
      <c r="I5" s="104">
        <v>9</v>
      </c>
      <c r="J5" s="104"/>
      <c r="K5" s="1"/>
      <c r="L5" s="1"/>
      <c r="M5" s="1"/>
      <c r="N5" s="1"/>
      <c r="O5" s="1"/>
      <c r="P5" s="1"/>
      <c r="Q5" s="1"/>
      <c r="R5" s="1"/>
      <c r="S5" s="3"/>
      <c r="T5" s="3"/>
    </row>
    <row r="6" spans="1:20" ht="33" customHeight="1" x14ac:dyDescent="0.3">
      <c r="A6" s="106" t="s">
        <v>14</v>
      </c>
      <c r="B6" s="106"/>
      <c r="C6" s="106"/>
      <c r="D6" s="106"/>
      <c r="E6" s="106"/>
      <c r="F6" s="106"/>
      <c r="G6" s="106"/>
      <c r="H6" s="106"/>
      <c r="I6" s="104">
        <v>77</v>
      </c>
      <c r="J6" s="104"/>
      <c r="K6" s="1"/>
      <c r="L6" s="1"/>
      <c r="M6" s="1"/>
      <c r="N6" s="1"/>
      <c r="O6" s="1"/>
      <c r="P6" s="1"/>
      <c r="Q6" s="1"/>
      <c r="R6" s="1"/>
      <c r="S6" s="3"/>
      <c r="T6" s="3"/>
    </row>
    <row r="7" spans="1:20" ht="33" customHeight="1" x14ac:dyDescent="0.3">
      <c r="A7" s="106" t="s">
        <v>15</v>
      </c>
      <c r="B7" s="106"/>
      <c r="C7" s="106"/>
      <c r="D7" s="106"/>
      <c r="E7" s="106"/>
      <c r="F7" s="106"/>
      <c r="G7" s="106"/>
      <c r="H7" s="106"/>
      <c r="I7" s="104">
        <v>2</v>
      </c>
      <c r="J7" s="104"/>
      <c r="K7" s="1"/>
      <c r="L7" s="1"/>
      <c r="M7" s="1"/>
      <c r="N7" s="1"/>
      <c r="O7" s="1"/>
      <c r="P7" s="1"/>
      <c r="Q7" s="1"/>
      <c r="R7" s="1"/>
      <c r="S7" s="3"/>
      <c r="T7" s="3"/>
    </row>
    <row r="8" spans="1:20" ht="33" customHeight="1" x14ac:dyDescent="0.3">
      <c r="A8" s="106" t="s">
        <v>16</v>
      </c>
      <c r="B8" s="106"/>
      <c r="C8" s="106"/>
      <c r="D8" s="106"/>
      <c r="E8" s="106"/>
      <c r="F8" s="106"/>
      <c r="G8" s="106"/>
      <c r="H8" s="106"/>
      <c r="I8" s="104">
        <v>1</v>
      </c>
      <c r="J8" s="104"/>
      <c r="K8" s="1"/>
      <c r="L8" s="1"/>
      <c r="M8" s="1"/>
      <c r="N8" s="1"/>
      <c r="O8" s="1"/>
      <c r="P8" s="1"/>
      <c r="Q8" s="1"/>
      <c r="R8" s="1"/>
      <c r="S8" s="3"/>
      <c r="T8" s="3"/>
    </row>
    <row r="9" spans="1:20" ht="33" customHeight="1" x14ac:dyDescent="0.3">
      <c r="A9" s="106" t="s">
        <v>17</v>
      </c>
      <c r="B9" s="106"/>
      <c r="C9" s="106"/>
      <c r="D9" s="106"/>
      <c r="E9" s="106"/>
      <c r="F9" s="106"/>
      <c r="G9" s="106"/>
      <c r="H9" s="106"/>
      <c r="I9" s="104" t="s">
        <v>23</v>
      </c>
      <c r="J9" s="104"/>
      <c r="K9" s="1"/>
      <c r="L9" s="1"/>
      <c r="M9" s="1"/>
      <c r="N9" s="1"/>
      <c r="O9" s="1"/>
      <c r="P9" s="1"/>
      <c r="Q9" s="1"/>
      <c r="R9" s="1"/>
      <c r="S9" s="3"/>
      <c r="T9" s="3"/>
    </row>
    <row r="10" spans="1:20" ht="33" customHeight="1" x14ac:dyDescent="0.3">
      <c r="A10" s="105" t="s">
        <v>18</v>
      </c>
      <c r="B10" s="105"/>
      <c r="C10" s="105"/>
      <c r="D10" s="105"/>
      <c r="E10" s="105"/>
      <c r="F10" s="105"/>
      <c r="G10" s="105"/>
      <c r="H10" s="105"/>
      <c r="I10" s="104" t="s">
        <v>11</v>
      </c>
      <c r="J10" s="104"/>
      <c r="K10" s="1"/>
      <c r="L10" s="1"/>
      <c r="M10" s="1"/>
      <c r="N10" s="1"/>
      <c r="O10" s="1"/>
      <c r="P10" s="1"/>
      <c r="Q10" s="1"/>
      <c r="R10" s="1"/>
      <c r="S10" s="3"/>
      <c r="T10" s="3"/>
    </row>
    <row r="11" spans="1:20" ht="33" customHeight="1" x14ac:dyDescent="0.3">
      <c r="A11" s="105" t="s">
        <v>19</v>
      </c>
      <c r="B11" s="105"/>
      <c r="C11" s="105"/>
      <c r="D11" s="105"/>
      <c r="E11" s="105"/>
      <c r="F11" s="105"/>
      <c r="G11" s="105"/>
      <c r="H11" s="105"/>
      <c r="I11" s="104" t="s">
        <v>11</v>
      </c>
      <c r="J11" s="104"/>
      <c r="K11" s="1"/>
      <c r="L11" s="1"/>
      <c r="M11" s="1"/>
      <c r="N11" s="1"/>
      <c r="O11" s="1"/>
      <c r="P11" s="1"/>
      <c r="Q11" s="1"/>
      <c r="R11" s="1"/>
      <c r="S11" s="3"/>
      <c r="T11" s="3"/>
    </row>
    <row r="12" spans="1:20" ht="33" customHeight="1" x14ac:dyDescent="0.3">
      <c r="A12" s="105" t="s">
        <v>20</v>
      </c>
      <c r="B12" s="105"/>
      <c r="C12" s="105"/>
      <c r="D12" s="105"/>
      <c r="E12" s="105"/>
      <c r="F12" s="105"/>
      <c r="G12" s="105"/>
      <c r="H12" s="105"/>
      <c r="I12" s="104" t="s">
        <v>11</v>
      </c>
      <c r="J12" s="104"/>
      <c r="K12" s="1"/>
      <c r="L12" s="1"/>
      <c r="M12" s="1"/>
      <c r="N12" s="1"/>
      <c r="O12" s="1"/>
      <c r="P12" s="1"/>
      <c r="Q12" s="1"/>
      <c r="R12" s="1"/>
      <c r="S12" s="3"/>
      <c r="T12" s="3"/>
    </row>
    <row r="13" spans="1:20" ht="33" customHeight="1" x14ac:dyDescent="0.3">
      <c r="A13" s="105" t="s">
        <v>21</v>
      </c>
      <c r="B13" s="105"/>
      <c r="C13" s="105"/>
      <c r="D13" s="105"/>
      <c r="E13" s="105"/>
      <c r="F13" s="105"/>
      <c r="G13" s="105"/>
      <c r="H13" s="105"/>
      <c r="I13" s="104" t="s">
        <v>11</v>
      </c>
      <c r="J13" s="104"/>
      <c r="K13" s="1"/>
      <c r="L13" s="1"/>
      <c r="M13" s="1"/>
      <c r="N13" s="1"/>
      <c r="O13" s="1"/>
      <c r="P13" s="1"/>
      <c r="Q13" s="1"/>
      <c r="R13" s="1"/>
      <c r="S13" s="3"/>
      <c r="T13" s="3"/>
    </row>
    <row r="14" spans="1:20" ht="33" customHeight="1" x14ac:dyDescent="0.3">
      <c r="A14" s="105" t="s">
        <v>138</v>
      </c>
      <c r="B14" s="105"/>
      <c r="C14" s="105"/>
      <c r="D14" s="105"/>
      <c r="E14" s="105"/>
      <c r="F14" s="105"/>
      <c r="G14" s="105"/>
      <c r="H14" s="105"/>
      <c r="I14" s="104">
        <v>204</v>
      </c>
      <c r="J14" s="104"/>
      <c r="K14" s="1"/>
      <c r="L14" s="1"/>
      <c r="M14" s="1"/>
      <c r="N14" s="1"/>
      <c r="O14" s="1"/>
      <c r="P14" s="1"/>
      <c r="Q14" s="1"/>
      <c r="R14" s="1"/>
      <c r="S14" s="3"/>
      <c r="T14" s="3"/>
    </row>
    <row r="15" spans="1:20" ht="33" customHeight="1" x14ac:dyDescent="0.3">
      <c r="A15" s="105" t="s">
        <v>22</v>
      </c>
      <c r="B15" s="105"/>
      <c r="C15" s="105"/>
      <c r="D15" s="105"/>
      <c r="E15" s="105"/>
      <c r="F15" s="105"/>
      <c r="G15" s="105"/>
      <c r="H15" s="105"/>
      <c r="I15" s="104" t="s">
        <v>54</v>
      </c>
      <c r="J15" s="104"/>
      <c r="K15" s="1"/>
      <c r="L15" s="1"/>
      <c r="M15" s="1"/>
      <c r="N15" s="1"/>
      <c r="O15" s="1"/>
      <c r="P15" s="1"/>
      <c r="Q15" s="1"/>
      <c r="R15" s="1"/>
      <c r="S15" s="3"/>
      <c r="T15" s="3"/>
    </row>
    <row r="16" spans="1:20" ht="33" customHeight="1" x14ac:dyDescent="0.3">
      <c r="A16" s="105" t="s">
        <v>24</v>
      </c>
      <c r="B16" s="105"/>
      <c r="C16" s="105"/>
      <c r="D16" s="105"/>
      <c r="E16" s="105"/>
      <c r="F16" s="105"/>
      <c r="G16" s="105"/>
      <c r="H16" s="105"/>
      <c r="I16" s="104" t="s">
        <v>55</v>
      </c>
      <c r="J16" s="104"/>
      <c r="K16" s="1"/>
      <c r="L16" s="2"/>
      <c r="M16" s="2"/>
      <c r="N16" s="2"/>
      <c r="O16" s="2"/>
      <c r="P16" s="2"/>
      <c r="Q16" s="2"/>
      <c r="R16" s="2"/>
      <c r="S16" s="4"/>
      <c r="T16" s="4"/>
    </row>
    <row r="17" spans="1:20" ht="33" customHeight="1" x14ac:dyDescent="0.3">
      <c r="A17" s="105" t="s">
        <v>25</v>
      </c>
      <c r="B17" s="105"/>
      <c r="C17" s="105"/>
      <c r="D17" s="105"/>
      <c r="E17" s="105"/>
      <c r="F17" s="105"/>
      <c r="G17" s="105"/>
      <c r="H17" s="105"/>
      <c r="I17" s="104" t="s">
        <v>56</v>
      </c>
      <c r="J17" s="104"/>
      <c r="K17" s="1"/>
      <c r="L17" s="2"/>
      <c r="M17" s="2"/>
      <c r="N17" s="2"/>
      <c r="O17" s="2"/>
      <c r="P17" s="2"/>
      <c r="Q17" s="2"/>
      <c r="R17" s="2"/>
      <c r="S17" s="4"/>
      <c r="T17" s="4"/>
    </row>
    <row r="18" spans="1:20" ht="33" customHeight="1" x14ac:dyDescent="0.3">
      <c r="A18" s="105" t="s">
        <v>58</v>
      </c>
      <c r="B18" s="105"/>
      <c r="C18" s="105"/>
      <c r="D18" s="105"/>
      <c r="E18" s="105"/>
      <c r="F18" s="105"/>
      <c r="G18" s="105"/>
      <c r="H18" s="105"/>
      <c r="I18" s="104" t="s">
        <v>59</v>
      </c>
      <c r="J18" s="104"/>
      <c r="K18" s="1"/>
      <c r="L18" s="1"/>
      <c r="M18" s="1"/>
      <c r="N18" s="1"/>
      <c r="O18" s="1"/>
      <c r="P18" s="1"/>
      <c r="Q18" s="1"/>
      <c r="R18" s="1"/>
      <c r="S18" s="3"/>
      <c r="T18" s="3"/>
    </row>
  </sheetData>
  <mergeCells count="33">
    <mergeCell ref="A18:H18"/>
    <mergeCell ref="I17:J17"/>
    <mergeCell ref="I18:J18"/>
    <mergeCell ref="A16:H16"/>
    <mergeCell ref="I5:J5"/>
    <mergeCell ref="I6:J6"/>
    <mergeCell ref="I7:J7"/>
    <mergeCell ref="I8:J8"/>
    <mergeCell ref="A17:H17"/>
    <mergeCell ref="I16:J16"/>
    <mergeCell ref="A9:H9"/>
    <mergeCell ref="A10:H10"/>
    <mergeCell ref="I9:J9"/>
    <mergeCell ref="I10:J10"/>
    <mergeCell ref="I11:J11"/>
    <mergeCell ref="I12:J12"/>
    <mergeCell ref="A1:J1"/>
    <mergeCell ref="A2:J2"/>
    <mergeCell ref="A3:J3"/>
    <mergeCell ref="A14:H14"/>
    <mergeCell ref="I14:J14"/>
    <mergeCell ref="I15:J15"/>
    <mergeCell ref="I4:J4"/>
    <mergeCell ref="A15:H15"/>
    <mergeCell ref="A11:H11"/>
    <mergeCell ref="A12:H12"/>
    <mergeCell ref="A13:H13"/>
    <mergeCell ref="A4:H4"/>
    <mergeCell ref="A5:H5"/>
    <mergeCell ref="A6:H6"/>
    <mergeCell ref="A7:H7"/>
    <mergeCell ref="A8:H8"/>
    <mergeCell ref="I13:J13"/>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3" workbookViewId="0">
      <selection activeCell="D31" sqref="D31"/>
    </sheetView>
  </sheetViews>
  <sheetFormatPr defaultColWidth="9.109375" defaultRowHeight="14.4" x14ac:dyDescent="0.3"/>
  <cols>
    <col min="1" max="1" width="8.109375" style="22" customWidth="1"/>
    <col min="2" max="2" width="19" style="22" customWidth="1"/>
    <col min="3" max="3" width="16.44140625" style="22" customWidth="1"/>
    <col min="4" max="4" width="12.5546875" style="22" customWidth="1"/>
    <col min="5" max="5" width="14.44140625" style="22" customWidth="1"/>
    <col min="6" max="6" width="11.44140625" style="22" customWidth="1"/>
    <col min="7" max="7" width="10.5546875" style="22" customWidth="1"/>
    <col min="8" max="8" width="16.6640625" style="22" customWidth="1"/>
    <col min="9" max="16384" width="9.109375" style="23"/>
  </cols>
  <sheetData>
    <row r="1" spans="1:8" ht="16.8" hidden="1" x14ac:dyDescent="0.3">
      <c r="A1" s="19"/>
      <c r="B1" s="19"/>
      <c r="C1" s="20"/>
      <c r="D1" s="20"/>
      <c r="E1" s="21"/>
    </row>
    <row r="2" spans="1:8" ht="17.399999999999999" hidden="1" thickBot="1" x14ac:dyDescent="0.35">
      <c r="A2" s="24"/>
      <c r="B2" s="24"/>
      <c r="C2" s="25"/>
      <c r="D2" s="25"/>
      <c r="E2" s="26" t="s">
        <v>0</v>
      </c>
    </row>
    <row r="3" spans="1:8" ht="24.75" customHeight="1" x14ac:dyDescent="0.3"/>
    <row r="4" spans="1:8" x14ac:dyDescent="0.3">
      <c r="A4" s="128" t="s">
        <v>98</v>
      </c>
      <c r="B4" s="128"/>
      <c r="C4" s="128"/>
      <c r="D4" s="128"/>
      <c r="E4" s="128"/>
      <c r="F4" s="128"/>
      <c r="G4" s="128"/>
      <c r="H4" s="128"/>
    </row>
    <row r="5" spans="1:8" x14ac:dyDescent="0.3">
      <c r="A5" s="133"/>
      <c r="B5" s="133"/>
      <c r="C5" s="133"/>
      <c r="D5" s="133"/>
      <c r="E5" s="133"/>
      <c r="F5" s="133"/>
      <c r="G5" s="133"/>
      <c r="H5" s="133"/>
    </row>
    <row r="6" spans="1:8" s="28" customFormat="1" ht="36" customHeight="1" x14ac:dyDescent="0.3">
      <c r="A6" s="69" t="s">
        <v>1</v>
      </c>
      <c r="B6" s="134" t="s">
        <v>99</v>
      </c>
      <c r="C6" s="135"/>
      <c r="D6" s="135"/>
      <c r="E6" s="69" t="s">
        <v>26</v>
      </c>
      <c r="F6" s="69" t="s">
        <v>27</v>
      </c>
      <c r="G6" s="136" t="s">
        <v>10</v>
      </c>
      <c r="H6" s="136"/>
    </row>
    <row r="7" spans="1:8" x14ac:dyDescent="0.3">
      <c r="A7" s="69"/>
      <c r="B7" s="137"/>
      <c r="C7" s="137"/>
      <c r="D7" s="137"/>
      <c r="E7" s="70"/>
      <c r="F7" s="71"/>
      <c r="G7" s="138"/>
      <c r="H7" s="138"/>
    </row>
    <row r="9" spans="1:8" ht="63.75" customHeight="1" x14ac:dyDescent="0.3">
      <c r="A9" s="129" t="s">
        <v>137</v>
      </c>
      <c r="B9" s="129"/>
      <c r="C9" s="129"/>
      <c r="D9" s="129"/>
      <c r="E9" s="129"/>
      <c r="F9" s="129"/>
      <c r="G9" s="129"/>
      <c r="H9" s="129"/>
    </row>
    <row r="10" spans="1:8" ht="111.75" customHeight="1" thickBot="1" x14ac:dyDescent="0.35">
      <c r="A10" s="130" t="s">
        <v>136</v>
      </c>
      <c r="B10" s="130"/>
      <c r="C10" s="131" t="s">
        <v>100</v>
      </c>
      <c r="D10" s="131"/>
      <c r="E10" s="132" t="s">
        <v>101</v>
      </c>
      <c r="F10" s="132"/>
      <c r="G10" s="132" t="s">
        <v>102</v>
      </c>
      <c r="H10" s="132"/>
    </row>
    <row r="11" spans="1:8" ht="16.2" thickBot="1" x14ac:dyDescent="0.35">
      <c r="A11" s="114">
        <v>9236.06</v>
      </c>
      <c r="B11" s="113"/>
      <c r="C11" s="115">
        <v>9793.25</v>
      </c>
      <c r="D11" s="116"/>
      <c r="E11" s="115">
        <v>0</v>
      </c>
      <c r="F11" s="116"/>
      <c r="G11" s="114">
        <f>A11+C11-E11</f>
        <v>19029.309999999998</v>
      </c>
      <c r="H11" s="113"/>
    </row>
    <row r="12" spans="1:8" ht="15.6" x14ac:dyDescent="0.3">
      <c r="A12" s="32"/>
      <c r="B12" s="32"/>
      <c r="C12" s="32"/>
      <c r="D12" s="32"/>
      <c r="E12" s="32"/>
      <c r="F12" s="32"/>
      <c r="G12" s="32"/>
      <c r="H12" s="32"/>
    </row>
    <row r="13" spans="1:8" ht="51.75" customHeight="1" x14ac:dyDescent="0.3">
      <c r="A13" s="117" t="s">
        <v>103</v>
      </c>
      <c r="B13" s="117"/>
      <c r="C13" s="117"/>
      <c r="D13" s="117"/>
      <c r="E13" s="117"/>
      <c r="F13" s="117"/>
      <c r="G13" s="117"/>
      <c r="H13" s="117"/>
    </row>
    <row r="14" spans="1:8" ht="20.25" customHeight="1" x14ac:dyDescent="0.3">
      <c r="A14" s="117" t="s">
        <v>96</v>
      </c>
      <c r="B14" s="117"/>
      <c r="C14" s="117"/>
      <c r="D14" s="117"/>
      <c r="E14" s="117"/>
      <c r="F14" s="117"/>
      <c r="G14" s="117"/>
      <c r="H14" s="117"/>
    </row>
    <row r="15" spans="1:8" ht="24" customHeight="1" x14ac:dyDescent="0.3">
      <c r="A15" s="118" t="s">
        <v>9</v>
      </c>
      <c r="B15" s="118"/>
      <c r="C15" s="118"/>
      <c r="D15" s="118"/>
      <c r="E15" s="118"/>
      <c r="F15" s="118"/>
      <c r="G15" s="118"/>
      <c r="H15" s="118"/>
    </row>
    <row r="16" spans="1:8" ht="15" thickBot="1" x14ac:dyDescent="0.35">
      <c r="A16" s="29"/>
    </row>
    <row r="17" spans="1:8" ht="68.25" customHeight="1" thickBot="1" x14ac:dyDescent="0.35">
      <c r="A17" s="30" t="s">
        <v>5</v>
      </c>
      <c r="B17" s="119" t="s">
        <v>6</v>
      </c>
      <c r="C17" s="120"/>
      <c r="D17" s="119" t="s">
        <v>7</v>
      </c>
      <c r="E17" s="127"/>
      <c r="F17" s="120"/>
      <c r="G17" s="121" t="s">
        <v>8</v>
      </c>
      <c r="H17" s="122"/>
    </row>
    <row r="18" spans="1:8" s="18" customFormat="1" ht="16.2" thickBot="1" x14ac:dyDescent="0.35">
      <c r="A18" s="31">
        <v>2017</v>
      </c>
      <c r="B18" s="123">
        <v>63155.16</v>
      </c>
      <c r="C18" s="124"/>
      <c r="D18" s="123">
        <v>41169.71</v>
      </c>
      <c r="E18" s="125"/>
      <c r="F18" s="124"/>
      <c r="G18" s="123">
        <v>0</v>
      </c>
      <c r="H18" s="126"/>
    </row>
    <row r="19" spans="1:8" s="18" customFormat="1" ht="16.2" thickBot="1" x14ac:dyDescent="0.35">
      <c r="A19" s="30" t="s">
        <v>57</v>
      </c>
      <c r="B19" s="110">
        <f>SUM(B18:B18)</f>
        <v>63155.16</v>
      </c>
      <c r="C19" s="111"/>
      <c r="D19" s="110">
        <f>SUM(D18:D18)</f>
        <v>41169.71</v>
      </c>
      <c r="E19" s="112"/>
      <c r="F19" s="111"/>
      <c r="G19" s="110">
        <f>G18</f>
        <v>0</v>
      </c>
      <c r="H19" s="113"/>
    </row>
    <row r="20" spans="1:8" ht="25.5" customHeight="1" x14ac:dyDescent="0.3">
      <c r="C20" s="32"/>
      <c r="D20" s="32"/>
    </row>
    <row r="21" spans="1:8" x14ac:dyDescent="0.3">
      <c r="B21" s="27"/>
      <c r="C21" s="95"/>
      <c r="D21" s="95"/>
      <c r="E21" s="27"/>
      <c r="F21" s="27"/>
      <c r="G21" s="27"/>
      <c r="H21" s="27"/>
    </row>
    <row r="22" spans="1:8" x14ac:dyDescent="0.3">
      <c r="B22" s="27"/>
      <c r="C22" s="27"/>
      <c r="D22" s="27"/>
      <c r="E22" s="27"/>
      <c r="F22" s="27"/>
      <c r="G22" s="27"/>
      <c r="H22" s="27"/>
    </row>
    <row r="23" spans="1:8" x14ac:dyDescent="0.3">
      <c r="B23" s="27"/>
      <c r="C23" s="27"/>
      <c r="D23" s="27"/>
      <c r="E23" s="27"/>
      <c r="F23" s="27"/>
      <c r="G23" s="27"/>
      <c r="H23" s="27"/>
    </row>
    <row r="24" spans="1:8" x14ac:dyDescent="0.3">
      <c r="B24" s="27"/>
      <c r="C24" s="27"/>
      <c r="D24" s="27"/>
      <c r="E24" s="27"/>
      <c r="F24" s="27"/>
      <c r="G24" s="27"/>
      <c r="H24" s="27"/>
    </row>
    <row r="25" spans="1:8" x14ac:dyDescent="0.3">
      <c r="B25" s="27"/>
      <c r="C25" s="27"/>
      <c r="D25" s="27"/>
      <c r="E25" s="27"/>
      <c r="F25" s="27"/>
      <c r="G25" s="27"/>
      <c r="H25" s="27"/>
    </row>
    <row r="26" spans="1:8" x14ac:dyDescent="0.3">
      <c r="B26" s="27"/>
      <c r="C26" s="27"/>
      <c r="D26" s="27"/>
      <c r="E26" s="27"/>
      <c r="F26" s="27"/>
      <c r="G26" s="27"/>
      <c r="H26" s="27"/>
    </row>
    <row r="27" spans="1:8" x14ac:dyDescent="0.3">
      <c r="B27" s="27"/>
      <c r="C27" s="27"/>
      <c r="D27" s="27"/>
      <c r="E27" s="27"/>
      <c r="F27" s="27"/>
      <c r="G27" s="27"/>
      <c r="H27" s="27"/>
    </row>
  </sheetData>
  <mergeCells count="27">
    <mergeCell ref="A4:H4"/>
    <mergeCell ref="A9:H9"/>
    <mergeCell ref="A10:B10"/>
    <mergeCell ref="C10:D10"/>
    <mergeCell ref="E10:F10"/>
    <mergeCell ref="G10:H10"/>
    <mergeCell ref="A5:H5"/>
    <mergeCell ref="B6:D6"/>
    <mergeCell ref="G6:H6"/>
    <mergeCell ref="B7:D7"/>
    <mergeCell ref="G7:H7"/>
    <mergeCell ref="B19:C19"/>
    <mergeCell ref="D19:F19"/>
    <mergeCell ref="G19:H19"/>
    <mergeCell ref="A11:B11"/>
    <mergeCell ref="C11:D11"/>
    <mergeCell ref="E11:F11"/>
    <mergeCell ref="G11:H11"/>
    <mergeCell ref="A13:H13"/>
    <mergeCell ref="A14:H14"/>
    <mergeCell ref="A15:H15"/>
    <mergeCell ref="B17:C17"/>
    <mergeCell ref="G17:H17"/>
    <mergeCell ref="B18:C18"/>
    <mergeCell ref="D18:F18"/>
    <mergeCell ref="G18:H18"/>
    <mergeCell ref="D17:F17"/>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7"/>
  <sheetViews>
    <sheetView topLeftCell="A4" zoomScale="91" zoomScaleNormal="91" workbookViewId="0">
      <selection activeCell="B37" sqref="B37:E37"/>
    </sheetView>
  </sheetViews>
  <sheetFormatPr defaultColWidth="17" defaultRowHeight="14.4" x14ac:dyDescent="0.3"/>
  <cols>
    <col min="1" max="1" width="40.109375" style="17" customWidth="1"/>
    <col min="2" max="2" width="13.44140625" style="11" customWidth="1"/>
    <col min="3" max="5" width="13.44140625" style="16" customWidth="1"/>
    <col min="6" max="6" width="15" style="16" customWidth="1"/>
    <col min="7" max="9" width="17" style="16"/>
    <col min="10" max="16384" width="17" style="15"/>
  </cols>
  <sheetData>
    <row r="1" spans="1:10" ht="49.5" customHeight="1" x14ac:dyDescent="0.3">
      <c r="A1" s="139" t="s">
        <v>61</v>
      </c>
      <c r="B1" s="140"/>
      <c r="C1" s="140"/>
      <c r="D1" s="140"/>
      <c r="E1" s="140"/>
      <c r="F1" s="140"/>
      <c r="G1" s="140"/>
      <c r="H1" s="14"/>
      <c r="I1" s="14"/>
      <c r="J1" s="6"/>
    </row>
    <row r="2" spans="1:10" ht="48.75" customHeight="1" x14ac:dyDescent="0.3">
      <c r="A2" s="143" t="s">
        <v>29</v>
      </c>
      <c r="B2" s="143" t="s">
        <v>60</v>
      </c>
      <c r="C2" s="143" t="s">
        <v>62</v>
      </c>
      <c r="D2" s="143" t="s">
        <v>63</v>
      </c>
      <c r="E2" s="141" t="s">
        <v>64</v>
      </c>
      <c r="F2" s="142"/>
      <c r="G2" s="18"/>
      <c r="H2" s="12"/>
      <c r="I2" s="12"/>
      <c r="J2" s="6"/>
    </row>
    <row r="3" spans="1:10" x14ac:dyDescent="0.3">
      <c r="A3" s="144"/>
      <c r="B3" s="144"/>
      <c r="C3" s="144"/>
      <c r="D3" s="144"/>
      <c r="E3" s="33" t="s">
        <v>30</v>
      </c>
      <c r="F3" s="34" t="s">
        <v>31</v>
      </c>
      <c r="G3" s="18"/>
      <c r="H3" s="7"/>
      <c r="I3" s="7"/>
      <c r="J3" s="6"/>
    </row>
    <row r="4" spans="1:10" x14ac:dyDescent="0.3">
      <c r="A4" s="35" t="s">
        <v>65</v>
      </c>
      <c r="B4" s="36">
        <v>0</v>
      </c>
      <c r="C4" s="37">
        <v>114876.72</v>
      </c>
      <c r="D4" s="36">
        <v>92889.279999999999</v>
      </c>
      <c r="E4" s="37">
        <v>21987.439999999999</v>
      </c>
      <c r="F4" s="38">
        <v>2841.32</v>
      </c>
      <c r="G4" s="18"/>
      <c r="H4" s="7"/>
      <c r="I4" s="7"/>
      <c r="J4" s="6"/>
    </row>
    <row r="5" spans="1:10" x14ac:dyDescent="0.3">
      <c r="A5" s="35" t="s">
        <v>66</v>
      </c>
      <c r="B5" s="39">
        <v>0</v>
      </c>
      <c r="C5" s="37">
        <v>29672.34</v>
      </c>
      <c r="D5" s="39">
        <v>23992.85</v>
      </c>
      <c r="E5" s="37">
        <v>5679.49</v>
      </c>
      <c r="F5" s="38">
        <v>734.1</v>
      </c>
      <c r="G5" s="18"/>
      <c r="H5" s="8"/>
      <c r="I5" s="7"/>
      <c r="J5" s="6"/>
    </row>
    <row r="6" spans="1:10" x14ac:dyDescent="0.3">
      <c r="A6" s="35" t="s">
        <v>67</v>
      </c>
      <c r="B6" s="39">
        <v>0</v>
      </c>
      <c r="C6" s="37">
        <v>8983.5</v>
      </c>
      <c r="D6" s="39">
        <v>7263.77</v>
      </c>
      <c r="E6" s="37">
        <v>1719.73</v>
      </c>
      <c r="F6" s="38">
        <v>222.48</v>
      </c>
      <c r="G6" s="18"/>
      <c r="H6" s="9"/>
      <c r="I6" s="10"/>
      <c r="J6" s="6"/>
    </row>
    <row r="7" spans="1:10" x14ac:dyDescent="0.3">
      <c r="A7" s="35" t="s">
        <v>68</v>
      </c>
      <c r="B7" s="39">
        <v>0</v>
      </c>
      <c r="C7" s="37">
        <v>8439.1200000000008</v>
      </c>
      <c r="D7" s="39">
        <v>6823.59</v>
      </c>
      <c r="E7" s="37">
        <v>1615.53</v>
      </c>
      <c r="F7" s="38">
        <v>209.01</v>
      </c>
      <c r="G7" s="18"/>
      <c r="H7" s="9"/>
      <c r="I7" s="9"/>
      <c r="J7" s="6"/>
    </row>
    <row r="8" spans="1:10" x14ac:dyDescent="0.3">
      <c r="A8" s="35" t="s">
        <v>69</v>
      </c>
      <c r="B8" s="39">
        <v>0</v>
      </c>
      <c r="C8" s="37">
        <v>8439.1200000000008</v>
      </c>
      <c r="D8" s="39">
        <v>6823.59</v>
      </c>
      <c r="E8" s="37">
        <v>1615.53</v>
      </c>
      <c r="F8" s="38">
        <v>209.01</v>
      </c>
      <c r="G8" s="18"/>
      <c r="J8" s="6"/>
    </row>
    <row r="9" spans="1:10" x14ac:dyDescent="0.3">
      <c r="A9" s="35" t="s">
        <v>70</v>
      </c>
      <c r="B9" s="39">
        <v>0</v>
      </c>
      <c r="C9" s="37">
        <v>3810.78</v>
      </c>
      <c r="D9" s="39">
        <v>3081.18</v>
      </c>
      <c r="E9" s="37">
        <v>729.6</v>
      </c>
      <c r="F9" s="38">
        <v>94.47</v>
      </c>
      <c r="G9" s="18"/>
      <c r="H9" s="12"/>
      <c r="I9" s="13"/>
      <c r="J9" s="6"/>
    </row>
    <row r="10" spans="1:10" x14ac:dyDescent="0.3">
      <c r="A10" s="35" t="s">
        <v>32</v>
      </c>
      <c r="B10" s="39">
        <v>161111.57</v>
      </c>
      <c r="C10" s="37">
        <v>0</v>
      </c>
      <c r="D10" s="39">
        <v>22991.69</v>
      </c>
      <c r="E10" s="37">
        <v>138119.88</v>
      </c>
      <c r="F10" s="38">
        <v>138119.88</v>
      </c>
      <c r="G10" s="18"/>
      <c r="H10" s="12"/>
      <c r="I10" s="13"/>
      <c r="J10" s="6"/>
    </row>
    <row r="11" spans="1:10" x14ac:dyDescent="0.3">
      <c r="A11" s="35" t="s">
        <v>33</v>
      </c>
      <c r="B11" s="39">
        <v>79797.350000000006</v>
      </c>
      <c r="C11" s="37">
        <v>425479.92</v>
      </c>
      <c r="D11" s="39">
        <v>402585.19</v>
      </c>
      <c r="E11" s="37">
        <v>102692.08</v>
      </c>
      <c r="F11" s="38">
        <v>58955.44</v>
      </c>
      <c r="G11" s="18"/>
      <c r="H11" s="12"/>
      <c r="I11" s="13"/>
      <c r="J11" s="6"/>
    </row>
    <row r="12" spans="1:10" x14ac:dyDescent="0.3">
      <c r="A12" s="35" t="s">
        <v>34</v>
      </c>
      <c r="B12" s="39">
        <v>155997.79</v>
      </c>
      <c r="C12" s="37">
        <v>318769.91999999998</v>
      </c>
      <c r="D12" s="39">
        <v>372143.27</v>
      </c>
      <c r="E12" s="37">
        <v>102624.44</v>
      </c>
      <c r="F12" s="38">
        <v>102624.44</v>
      </c>
      <c r="G12" s="18"/>
      <c r="J12" s="6"/>
    </row>
    <row r="13" spans="1:10" x14ac:dyDescent="0.3">
      <c r="A13" s="35" t="s">
        <v>35</v>
      </c>
      <c r="B13" s="39">
        <v>1065.8599999999999</v>
      </c>
      <c r="C13" s="37">
        <v>3811.56</v>
      </c>
      <c r="D13" s="39">
        <v>3863.54</v>
      </c>
      <c r="E13" s="37">
        <v>1013.88</v>
      </c>
      <c r="F13" s="38">
        <v>741.61</v>
      </c>
      <c r="G13" s="18"/>
      <c r="J13" s="6"/>
    </row>
    <row r="14" spans="1:10" x14ac:dyDescent="0.3">
      <c r="A14" s="40" t="s">
        <v>36</v>
      </c>
      <c r="B14" s="41">
        <v>4796.0200000000004</v>
      </c>
      <c r="C14" s="42">
        <v>19600.32</v>
      </c>
      <c r="D14" s="41">
        <v>19367.11</v>
      </c>
      <c r="E14" s="42">
        <v>5029.2299999999996</v>
      </c>
      <c r="F14" s="37">
        <v>3395.87</v>
      </c>
      <c r="G14" s="18"/>
      <c r="J14" s="6"/>
    </row>
    <row r="15" spans="1:10" x14ac:dyDescent="0.3">
      <c r="A15" s="35" t="s">
        <v>37</v>
      </c>
      <c r="B15" s="41">
        <v>60214</v>
      </c>
      <c r="C15" s="37">
        <v>189738.36</v>
      </c>
      <c r="D15" s="41">
        <v>197596.89</v>
      </c>
      <c r="E15" s="37">
        <v>52355.47</v>
      </c>
      <c r="F15" s="37">
        <v>41239.620000000003</v>
      </c>
      <c r="G15" s="18"/>
      <c r="J15" s="6"/>
    </row>
    <row r="16" spans="1:10" x14ac:dyDescent="0.3">
      <c r="A16" s="35" t="s">
        <v>38</v>
      </c>
      <c r="B16" s="43">
        <v>45293.88</v>
      </c>
      <c r="C16" s="37">
        <v>172042.86</v>
      </c>
      <c r="D16" s="43">
        <v>172342.7</v>
      </c>
      <c r="E16" s="37">
        <v>44994.04</v>
      </c>
      <c r="F16" s="44">
        <v>31746.03</v>
      </c>
      <c r="G16" s="18"/>
      <c r="J16" s="6"/>
    </row>
    <row r="17" spans="1:10" x14ac:dyDescent="0.3">
      <c r="A17" s="35" t="s">
        <v>39</v>
      </c>
      <c r="B17" s="41">
        <v>52088.29</v>
      </c>
      <c r="C17" s="37">
        <v>132571.68</v>
      </c>
      <c r="D17" s="41">
        <v>145402.20000000001</v>
      </c>
      <c r="E17" s="37">
        <v>39257.769999999997</v>
      </c>
      <c r="F17" s="37">
        <v>34902.21</v>
      </c>
      <c r="G17" s="18"/>
      <c r="J17" s="6"/>
    </row>
    <row r="18" spans="1:10" x14ac:dyDescent="0.3">
      <c r="A18" s="35" t="s">
        <v>40</v>
      </c>
      <c r="B18" s="41">
        <v>9857.8799999999992</v>
      </c>
      <c r="C18" s="37">
        <v>20143.98</v>
      </c>
      <c r="D18" s="41">
        <v>23516.69</v>
      </c>
      <c r="E18" s="37">
        <v>6485.17</v>
      </c>
      <c r="F18" s="37">
        <v>6485.17</v>
      </c>
      <c r="G18" s="18"/>
      <c r="J18" s="6"/>
    </row>
    <row r="19" spans="1:10" x14ac:dyDescent="0.3">
      <c r="A19" s="35" t="s">
        <v>41</v>
      </c>
      <c r="B19" s="41">
        <v>0.02</v>
      </c>
      <c r="C19" s="37">
        <v>0</v>
      </c>
      <c r="D19" s="41">
        <v>0</v>
      </c>
      <c r="E19" s="37">
        <v>0.02</v>
      </c>
      <c r="F19" s="37">
        <v>0.02</v>
      </c>
      <c r="G19" s="18"/>
      <c r="J19" s="6"/>
    </row>
    <row r="20" spans="1:10" x14ac:dyDescent="0.3">
      <c r="A20" s="35" t="s">
        <v>3</v>
      </c>
      <c r="B20" s="41">
        <v>465623.41</v>
      </c>
      <c r="C20" s="37">
        <v>1285515.8799999999</v>
      </c>
      <c r="D20" s="41">
        <v>1208444.98</v>
      </c>
      <c r="E20" s="37">
        <v>542694.31000000006</v>
      </c>
      <c r="F20" s="37">
        <v>298453.88</v>
      </c>
      <c r="G20" s="18"/>
      <c r="J20" s="6"/>
    </row>
    <row r="21" spans="1:10" x14ac:dyDescent="0.3">
      <c r="A21" s="35" t="s">
        <v>42</v>
      </c>
      <c r="B21" s="41">
        <v>105255.45</v>
      </c>
      <c r="C21" s="37">
        <v>204398.39</v>
      </c>
      <c r="D21" s="41">
        <v>202012.29</v>
      </c>
      <c r="E21" s="37">
        <v>107641.55</v>
      </c>
      <c r="F21" s="37">
        <v>94722.07</v>
      </c>
      <c r="G21" s="18"/>
      <c r="J21" s="6"/>
    </row>
    <row r="22" spans="1:10" x14ac:dyDescent="0.3">
      <c r="A22" s="35" t="s">
        <v>43</v>
      </c>
      <c r="B22" s="41">
        <v>47097.19</v>
      </c>
      <c r="C22" s="37">
        <v>-132.51</v>
      </c>
      <c r="D22" s="41">
        <v>9664.39</v>
      </c>
      <c r="E22" s="37">
        <v>37300.29</v>
      </c>
      <c r="F22" s="37">
        <v>37432.800000000003</v>
      </c>
      <c r="G22" s="18"/>
      <c r="J22" s="6"/>
    </row>
    <row r="23" spans="1:10" x14ac:dyDescent="0.3">
      <c r="A23" s="35" t="s">
        <v>4</v>
      </c>
      <c r="B23" s="41">
        <v>158532.23000000001</v>
      </c>
      <c r="C23" s="37">
        <v>315902.78999999998</v>
      </c>
      <c r="D23" s="41">
        <v>319626.37</v>
      </c>
      <c r="E23" s="37">
        <v>154808.65</v>
      </c>
      <c r="F23" s="37">
        <v>127536.42</v>
      </c>
      <c r="G23" s="18"/>
      <c r="J23" s="6"/>
    </row>
    <row r="24" spans="1:10" x14ac:dyDescent="0.3">
      <c r="A24" s="35" t="s">
        <v>44</v>
      </c>
      <c r="B24" s="41">
        <v>154263.87</v>
      </c>
      <c r="C24" s="37">
        <v>380291.94</v>
      </c>
      <c r="D24" s="41">
        <v>396592.42</v>
      </c>
      <c r="E24" s="37">
        <v>137963.39000000001</v>
      </c>
      <c r="F24" s="37">
        <v>112964.47</v>
      </c>
      <c r="G24" s="18"/>
      <c r="H24" s="9"/>
      <c r="I24" s="10"/>
      <c r="J24" s="6"/>
    </row>
    <row r="25" spans="1:10" x14ac:dyDescent="0.3">
      <c r="A25" s="35" t="s">
        <v>45</v>
      </c>
      <c r="B25" s="41">
        <v>29569.22</v>
      </c>
      <c r="C25" s="37">
        <v>83299.92</v>
      </c>
      <c r="D25" s="41">
        <v>84427.79</v>
      </c>
      <c r="E25" s="37">
        <v>28441.35</v>
      </c>
      <c r="F25" s="37">
        <v>21953.39</v>
      </c>
      <c r="G25" s="18"/>
      <c r="H25" s="9"/>
      <c r="I25" s="9"/>
      <c r="J25" s="6"/>
    </row>
    <row r="26" spans="1:10" x14ac:dyDescent="0.3">
      <c r="A26" s="35" t="s">
        <v>46</v>
      </c>
      <c r="B26" s="41">
        <v>11241.45</v>
      </c>
      <c r="C26" s="37">
        <v>35515.08</v>
      </c>
      <c r="D26" s="41">
        <v>34180.379999999997</v>
      </c>
      <c r="E26" s="37">
        <v>12576.15</v>
      </c>
      <c r="F26" s="37">
        <v>9432.7999999999993</v>
      </c>
      <c r="G26" s="18"/>
      <c r="H26" s="12"/>
      <c r="I26" s="13"/>
      <c r="J26" s="6"/>
    </row>
    <row r="27" spans="1:10" x14ac:dyDescent="0.3">
      <c r="A27" s="35" t="s">
        <v>47</v>
      </c>
      <c r="B27" s="41">
        <v>2923.31</v>
      </c>
      <c r="C27" s="37">
        <v>-89.17</v>
      </c>
      <c r="D27" s="41">
        <v>1677.61</v>
      </c>
      <c r="E27" s="37">
        <v>1156.53</v>
      </c>
      <c r="F27" s="37">
        <v>1245.7</v>
      </c>
      <c r="G27" s="18"/>
      <c r="H27" s="12"/>
      <c r="I27" s="13"/>
      <c r="J27" s="6"/>
    </row>
    <row r="28" spans="1:10" x14ac:dyDescent="0.3">
      <c r="A28" s="35" t="s">
        <v>2</v>
      </c>
      <c r="B28" s="41">
        <v>26377.19</v>
      </c>
      <c r="C28" s="37">
        <v>53899.68</v>
      </c>
      <c r="D28" s="41">
        <v>62924.26</v>
      </c>
      <c r="E28" s="37">
        <v>17352.61</v>
      </c>
      <c r="F28" s="37">
        <v>17352.61</v>
      </c>
      <c r="G28" s="18"/>
      <c r="H28" s="12"/>
      <c r="I28" s="12"/>
      <c r="J28" s="6"/>
    </row>
    <row r="29" spans="1:10" x14ac:dyDescent="0.3">
      <c r="A29" s="35" t="s">
        <v>48</v>
      </c>
      <c r="B29" s="41">
        <v>104251</v>
      </c>
      <c r="C29" s="37">
        <v>490551.44</v>
      </c>
      <c r="D29" s="41">
        <v>457247.58</v>
      </c>
      <c r="E29" s="37">
        <v>137554.85999999999</v>
      </c>
      <c r="F29" s="37">
        <v>75896.399999999994</v>
      </c>
      <c r="G29" s="18"/>
      <c r="H29" s="12"/>
      <c r="I29" s="13"/>
      <c r="J29" s="6"/>
    </row>
    <row r="30" spans="1:10" x14ac:dyDescent="0.3">
      <c r="A30" s="35" t="s">
        <v>49</v>
      </c>
      <c r="B30" s="41">
        <v>27422.33</v>
      </c>
      <c r="C30" s="37">
        <v>0</v>
      </c>
      <c r="D30" s="41">
        <v>4065.93</v>
      </c>
      <c r="E30" s="37">
        <v>23356.400000000001</v>
      </c>
      <c r="F30" s="37">
        <v>23356.400000000001</v>
      </c>
      <c r="G30" s="18"/>
      <c r="H30" s="12"/>
      <c r="I30" s="13"/>
      <c r="J30" s="6"/>
    </row>
    <row r="31" spans="1:10" x14ac:dyDescent="0.3">
      <c r="A31" s="35" t="s">
        <v>71</v>
      </c>
      <c r="B31" s="39">
        <v>0</v>
      </c>
      <c r="C31" s="37">
        <v>215326.32</v>
      </c>
      <c r="D31" s="39">
        <v>174113.03</v>
      </c>
      <c r="E31" s="37">
        <v>41213.29</v>
      </c>
      <c r="F31" s="38">
        <v>5325.57</v>
      </c>
      <c r="G31" s="18"/>
      <c r="H31" s="9"/>
      <c r="I31" s="9"/>
      <c r="J31" s="6"/>
    </row>
    <row r="32" spans="1:10" x14ac:dyDescent="0.3">
      <c r="A32" s="35" t="s">
        <v>72</v>
      </c>
      <c r="B32" s="39">
        <v>0</v>
      </c>
      <c r="C32" s="37">
        <v>53899.68</v>
      </c>
      <c r="D32" s="39">
        <v>43583.06</v>
      </c>
      <c r="E32" s="37">
        <v>10316.620000000001</v>
      </c>
      <c r="F32" s="38">
        <v>1333.34</v>
      </c>
      <c r="G32" s="18"/>
      <c r="H32" s="12"/>
      <c r="I32" s="12"/>
      <c r="J32" s="6"/>
    </row>
    <row r="33" spans="1:10" x14ac:dyDescent="0.3">
      <c r="A33" s="35" t="s">
        <v>50</v>
      </c>
      <c r="B33" s="45">
        <v>83558.41</v>
      </c>
      <c r="C33" s="37">
        <v>274209.78000000003</v>
      </c>
      <c r="D33" s="45">
        <v>274079.23</v>
      </c>
      <c r="E33" s="37">
        <v>83688.960000000006</v>
      </c>
      <c r="F33" s="46">
        <v>60550.25</v>
      </c>
      <c r="G33" s="18"/>
      <c r="H33" s="10"/>
      <c r="I33" s="10"/>
      <c r="J33" s="6"/>
    </row>
    <row r="34" spans="1:10" x14ac:dyDescent="0.3">
      <c r="A34" s="35" t="s">
        <v>51</v>
      </c>
      <c r="B34" s="39">
        <v>46096.89</v>
      </c>
      <c r="C34" s="37">
        <v>51655.91</v>
      </c>
      <c r="D34" s="39">
        <v>27686.11</v>
      </c>
      <c r="E34" s="37">
        <v>70066.69</v>
      </c>
      <c r="F34" s="38">
        <v>65397.73</v>
      </c>
      <c r="G34" s="18"/>
    </row>
    <row r="35" spans="1:10" x14ac:dyDescent="0.3">
      <c r="A35" s="35" t="s">
        <v>73</v>
      </c>
      <c r="B35" s="39">
        <v>0</v>
      </c>
      <c r="C35" s="37">
        <v>3646.96</v>
      </c>
      <c r="D35" s="39">
        <v>210.56</v>
      </c>
      <c r="E35" s="37">
        <v>3436.4</v>
      </c>
      <c r="F35" s="38">
        <v>2515.04</v>
      </c>
      <c r="G35" s="18"/>
    </row>
    <row r="36" spans="1:10" x14ac:dyDescent="0.3">
      <c r="A36" s="35" t="s">
        <v>74</v>
      </c>
      <c r="B36" s="45">
        <v>0</v>
      </c>
      <c r="C36" s="37">
        <v>7146.81</v>
      </c>
      <c r="D36" s="45">
        <v>643.79999999999995</v>
      </c>
      <c r="E36" s="37">
        <v>6503.01</v>
      </c>
      <c r="F36" s="46">
        <v>4686.22</v>
      </c>
      <c r="G36" s="18"/>
    </row>
    <row r="37" spans="1:10" x14ac:dyDescent="0.3">
      <c r="A37" s="47" t="s">
        <v>52</v>
      </c>
      <c r="B37" s="37">
        <v>1832434.61</v>
      </c>
      <c r="C37" s="36">
        <v>4911419.08</v>
      </c>
      <c r="D37" s="37">
        <v>4801863.33</v>
      </c>
      <c r="E37" s="36">
        <v>1941990.36</v>
      </c>
      <c r="F37" s="37">
        <v>1382675.77</v>
      </c>
      <c r="G37" s="18"/>
    </row>
  </sheetData>
  <mergeCells count="6">
    <mergeCell ref="A1:G1"/>
    <mergeCell ref="E2:F2"/>
    <mergeCell ref="A2:A3"/>
    <mergeCell ref="B2:B3"/>
    <mergeCell ref="C2:C3"/>
    <mergeCell ref="D2:D3"/>
  </mergeCells>
  <pageMargins left="0" right="0"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7"/>
  <sheetViews>
    <sheetView tabSelected="1" workbookViewId="0">
      <selection activeCell="C2" sqref="C2:C3"/>
    </sheetView>
  </sheetViews>
  <sheetFormatPr defaultColWidth="17" defaultRowHeight="14.4" x14ac:dyDescent="0.3"/>
  <cols>
    <col min="1" max="1" width="40.109375" style="17" customWidth="1"/>
    <col min="2" max="2" width="13.44140625" style="11" customWidth="1"/>
    <col min="3" max="5" width="13.44140625" style="16" customWidth="1"/>
    <col min="6" max="8" width="17" style="16"/>
    <col min="9" max="16384" width="17" style="15"/>
  </cols>
  <sheetData>
    <row r="1" spans="1:9" ht="41.25" customHeight="1" thickBot="1" x14ac:dyDescent="0.35">
      <c r="A1" s="147" t="s">
        <v>133</v>
      </c>
      <c r="B1" s="147"/>
      <c r="C1" s="147"/>
      <c r="D1" s="147"/>
      <c r="E1" s="147"/>
      <c r="F1" s="148"/>
      <c r="G1" s="14"/>
      <c r="H1" s="14"/>
      <c r="I1" s="6"/>
    </row>
    <row r="2" spans="1:9" ht="48.75" customHeight="1" x14ac:dyDescent="0.3">
      <c r="A2" s="149" t="s">
        <v>29</v>
      </c>
      <c r="B2" s="187" t="s">
        <v>129</v>
      </c>
      <c r="C2" s="187" t="s">
        <v>130</v>
      </c>
      <c r="D2" s="188" t="s">
        <v>131</v>
      </c>
      <c r="E2" s="153" t="s">
        <v>104</v>
      </c>
      <c r="F2" s="145" t="s">
        <v>132</v>
      </c>
      <c r="G2" s="12"/>
      <c r="H2" s="12"/>
      <c r="I2" s="6"/>
    </row>
    <row r="3" spans="1:9" ht="27" customHeight="1" x14ac:dyDescent="0.3">
      <c r="A3" s="150"/>
      <c r="B3" s="151"/>
      <c r="C3" s="151"/>
      <c r="D3" s="152"/>
      <c r="E3" s="154"/>
      <c r="F3" s="189"/>
      <c r="G3" s="7"/>
      <c r="H3" s="7"/>
      <c r="I3" s="6"/>
    </row>
    <row r="4" spans="1:9" ht="18" customHeight="1" x14ac:dyDescent="0.3">
      <c r="A4" s="82" t="s">
        <v>105</v>
      </c>
      <c r="B4" s="80"/>
      <c r="C4" s="80"/>
      <c r="D4" s="80"/>
      <c r="E4" s="103"/>
      <c r="F4" s="190"/>
      <c r="G4" s="7"/>
      <c r="H4" s="7"/>
      <c r="I4" s="6"/>
    </row>
    <row r="5" spans="1:9" ht="26.25" customHeight="1" x14ac:dyDescent="0.3">
      <c r="A5" s="83" t="s">
        <v>65</v>
      </c>
      <c r="B5" s="81">
        <v>0</v>
      </c>
      <c r="C5" s="191">
        <v>96910.12</v>
      </c>
      <c r="D5" s="192">
        <v>63173.93</v>
      </c>
      <c r="E5" s="81">
        <f>B5+C5-D5</f>
        <v>33736.189999999995</v>
      </c>
      <c r="F5" s="193">
        <v>96910.12</v>
      </c>
      <c r="G5" s="7"/>
      <c r="H5" s="7"/>
      <c r="I5" s="6"/>
    </row>
    <row r="6" spans="1:9" ht="27" customHeight="1" x14ac:dyDescent="0.3">
      <c r="A6" s="83" t="s">
        <v>66</v>
      </c>
      <c r="B6" s="81">
        <v>0</v>
      </c>
      <c r="C6" s="191">
        <v>27766.6</v>
      </c>
      <c r="D6" s="89">
        <v>18100.34</v>
      </c>
      <c r="E6" s="81">
        <f t="shared" ref="E6:E26" si="0">B6+C6-D6</f>
        <v>9666.2599999999984</v>
      </c>
      <c r="F6" s="193">
        <v>27766.6</v>
      </c>
      <c r="G6" s="8"/>
      <c r="H6" s="7"/>
      <c r="I6" s="6"/>
    </row>
    <row r="7" spans="1:9" ht="20.25" customHeight="1" x14ac:dyDescent="0.3">
      <c r="A7" s="83" t="s">
        <v>67</v>
      </c>
      <c r="B7" s="81">
        <v>0</v>
      </c>
      <c r="C7" s="90">
        <v>12340.76</v>
      </c>
      <c r="D7" s="91">
        <v>8044.41</v>
      </c>
      <c r="E7" s="81">
        <f t="shared" si="0"/>
        <v>4296.3500000000004</v>
      </c>
      <c r="F7" s="194">
        <v>9735.58</v>
      </c>
      <c r="G7" s="9"/>
      <c r="H7" s="10"/>
      <c r="I7" s="6"/>
    </row>
    <row r="8" spans="1:9" ht="20.25" customHeight="1" x14ac:dyDescent="0.3">
      <c r="A8" s="83" t="s">
        <v>68</v>
      </c>
      <c r="B8" s="81">
        <v>0</v>
      </c>
      <c r="C8" s="92">
        <v>5626.08</v>
      </c>
      <c r="D8" s="91">
        <v>3667.32</v>
      </c>
      <c r="E8" s="81">
        <f t="shared" si="0"/>
        <v>1958.7599999999998</v>
      </c>
      <c r="F8" s="195">
        <v>4524.26</v>
      </c>
      <c r="G8" s="9"/>
      <c r="H8" s="9"/>
      <c r="I8" s="6"/>
    </row>
    <row r="9" spans="1:9" ht="20.25" customHeight="1" x14ac:dyDescent="0.3">
      <c r="A9" s="83" t="s">
        <v>69</v>
      </c>
      <c r="B9" s="81">
        <v>0</v>
      </c>
      <c r="C9" s="92">
        <v>5626.08</v>
      </c>
      <c r="D9" s="91">
        <v>3667.32</v>
      </c>
      <c r="E9" s="81">
        <f t="shared" si="0"/>
        <v>1958.7599999999998</v>
      </c>
      <c r="F9" s="155"/>
      <c r="I9" s="6"/>
    </row>
    <row r="10" spans="1:9" ht="20.25" customHeight="1" x14ac:dyDescent="0.3">
      <c r="A10" s="83" t="s">
        <v>70</v>
      </c>
      <c r="B10" s="81">
        <v>0</v>
      </c>
      <c r="C10" s="92">
        <v>2540.52</v>
      </c>
      <c r="D10" s="91">
        <v>1655.92</v>
      </c>
      <c r="E10" s="81">
        <f t="shared" si="0"/>
        <v>884.59999999999991</v>
      </c>
      <c r="F10" s="156"/>
      <c r="G10" s="12"/>
      <c r="H10" s="13"/>
      <c r="I10" s="6"/>
    </row>
    <row r="11" spans="1:9" ht="20.25" customHeight="1" x14ac:dyDescent="0.3">
      <c r="A11" s="83" t="s">
        <v>134</v>
      </c>
      <c r="B11" s="81">
        <v>0</v>
      </c>
      <c r="C11" s="92">
        <v>4174.24</v>
      </c>
      <c r="D11" s="91">
        <v>2722.23</v>
      </c>
      <c r="E11" s="81">
        <f t="shared" si="0"/>
        <v>1452.0099999999998</v>
      </c>
      <c r="F11" s="194">
        <v>0</v>
      </c>
      <c r="G11" s="12"/>
      <c r="H11" s="13"/>
      <c r="I11" s="6"/>
    </row>
    <row r="12" spans="1:9" ht="20.25" customHeight="1" x14ac:dyDescent="0.3">
      <c r="A12" s="83" t="s">
        <v>33</v>
      </c>
      <c r="B12" s="81">
        <v>0</v>
      </c>
      <c r="C12" s="92">
        <v>172406.04</v>
      </c>
      <c r="D12" s="91">
        <v>112388.49</v>
      </c>
      <c r="E12" s="81">
        <f t="shared" si="0"/>
        <v>60017.55</v>
      </c>
      <c r="F12" s="194">
        <v>172406.04</v>
      </c>
      <c r="I12" s="6"/>
    </row>
    <row r="13" spans="1:9" ht="24.75" customHeight="1" x14ac:dyDescent="0.3">
      <c r="A13" s="83" t="s">
        <v>35</v>
      </c>
      <c r="B13" s="81">
        <v>0</v>
      </c>
      <c r="C13" s="92">
        <v>1089.08</v>
      </c>
      <c r="D13" s="91">
        <v>709.76</v>
      </c>
      <c r="E13" s="81">
        <f t="shared" si="0"/>
        <v>379.31999999999994</v>
      </c>
      <c r="F13" s="194">
        <v>0</v>
      </c>
      <c r="H13" s="77"/>
      <c r="I13" s="6"/>
    </row>
    <row r="14" spans="1:9" ht="20.25" customHeight="1" x14ac:dyDescent="0.3">
      <c r="A14" s="83" t="s">
        <v>36</v>
      </c>
      <c r="B14" s="81">
        <v>0</v>
      </c>
      <c r="C14" s="92">
        <v>6533.44</v>
      </c>
      <c r="D14" s="196">
        <v>4258.82</v>
      </c>
      <c r="E14" s="81">
        <f t="shared" si="0"/>
        <v>2274.62</v>
      </c>
      <c r="F14" s="98">
        <v>6533.44</v>
      </c>
      <c r="I14" s="6"/>
    </row>
    <row r="15" spans="1:9" ht="27.75" customHeight="1" x14ac:dyDescent="0.3">
      <c r="A15" s="83" t="s">
        <v>37</v>
      </c>
      <c r="B15" s="81">
        <v>0</v>
      </c>
      <c r="C15" s="92">
        <v>93643.839999999997</v>
      </c>
      <c r="D15" s="197">
        <v>61044.639999999999</v>
      </c>
      <c r="E15" s="81">
        <f t="shared" si="0"/>
        <v>32599.199999999997</v>
      </c>
      <c r="F15" s="194">
        <v>93643.839999999997</v>
      </c>
      <c r="I15" s="6"/>
    </row>
    <row r="16" spans="1:9" ht="20.25" customHeight="1" x14ac:dyDescent="0.3">
      <c r="A16" s="83" t="s">
        <v>38</v>
      </c>
      <c r="B16" s="81">
        <v>0</v>
      </c>
      <c r="C16" s="92">
        <v>63336.76</v>
      </c>
      <c r="D16" s="197">
        <v>41287.97</v>
      </c>
      <c r="E16" s="81">
        <f t="shared" si="0"/>
        <v>22048.79</v>
      </c>
      <c r="F16" s="194">
        <v>63336.76</v>
      </c>
      <c r="I16" s="6"/>
    </row>
    <row r="17" spans="1:9" ht="20.25" customHeight="1" x14ac:dyDescent="0.3">
      <c r="A17" s="83" t="s">
        <v>39</v>
      </c>
      <c r="B17" s="81">
        <v>0</v>
      </c>
      <c r="C17" s="198">
        <v>44280.959999999999</v>
      </c>
      <c r="D17" s="199">
        <v>28865.82</v>
      </c>
      <c r="E17" s="81">
        <f t="shared" si="0"/>
        <v>15415.14</v>
      </c>
      <c r="F17" s="194">
        <v>44280.959999999999</v>
      </c>
      <c r="I17" s="6"/>
    </row>
    <row r="18" spans="1:9" ht="20.25" customHeight="1" x14ac:dyDescent="0.3">
      <c r="A18" s="83" t="s">
        <v>44</v>
      </c>
      <c r="B18" s="81">
        <v>0</v>
      </c>
      <c r="C18" s="198">
        <v>99995.68</v>
      </c>
      <c r="D18" s="199">
        <v>65185.27</v>
      </c>
      <c r="E18" s="81">
        <f t="shared" si="0"/>
        <v>34810.409999999996</v>
      </c>
      <c r="F18" s="194">
        <v>90450.3</v>
      </c>
    </row>
    <row r="19" spans="1:9" ht="20.25" customHeight="1" x14ac:dyDescent="0.3">
      <c r="A19" s="83" t="s">
        <v>45</v>
      </c>
      <c r="B19" s="81">
        <v>0</v>
      </c>
      <c r="C19" s="198">
        <v>25951.84</v>
      </c>
      <c r="D19" s="199">
        <v>16917.349999999999</v>
      </c>
      <c r="E19" s="81">
        <f t="shared" si="0"/>
        <v>9034.4900000000016</v>
      </c>
      <c r="F19" s="195">
        <v>38307.21</v>
      </c>
    </row>
    <row r="20" spans="1:9" ht="20.25" customHeight="1" x14ac:dyDescent="0.3">
      <c r="A20" s="83" t="s">
        <v>46</v>
      </c>
      <c r="B20" s="81">
        <v>0</v>
      </c>
      <c r="C20" s="198">
        <v>12298.55</v>
      </c>
      <c r="D20" s="199">
        <v>7930.94</v>
      </c>
      <c r="E20" s="81">
        <f t="shared" si="0"/>
        <v>4367.6099999999997</v>
      </c>
      <c r="F20" s="156"/>
    </row>
    <row r="21" spans="1:9" ht="20.25" customHeight="1" x14ac:dyDescent="0.3">
      <c r="A21" s="83" t="s">
        <v>135</v>
      </c>
      <c r="B21" s="81">
        <v>0</v>
      </c>
      <c r="C21" s="198">
        <v>63155.16</v>
      </c>
      <c r="D21" s="199">
        <v>41169.71</v>
      </c>
      <c r="E21" s="81">
        <f t="shared" si="0"/>
        <v>21985.450000000004</v>
      </c>
      <c r="F21" s="200">
        <v>0</v>
      </c>
      <c r="H21" s="95"/>
      <c r="I21" s="95"/>
    </row>
    <row r="22" spans="1:9" ht="20.25" customHeight="1" x14ac:dyDescent="0.3">
      <c r="A22" s="83" t="s">
        <v>50</v>
      </c>
      <c r="B22" s="81">
        <v>0</v>
      </c>
      <c r="C22" s="96">
        <v>73317.759999999995</v>
      </c>
      <c r="D22" s="201">
        <v>47794.39</v>
      </c>
      <c r="E22" s="81">
        <f t="shared" si="0"/>
        <v>25523.369999999995</v>
      </c>
      <c r="F22" s="202">
        <v>73317.759999999995</v>
      </c>
    </row>
    <row r="23" spans="1:9" ht="20.25" customHeight="1" x14ac:dyDescent="0.3">
      <c r="A23" s="203" t="s">
        <v>108</v>
      </c>
      <c r="B23" s="81">
        <v>0</v>
      </c>
      <c r="C23" s="191">
        <v>14155.52</v>
      </c>
      <c r="D23" s="201">
        <v>9227.52</v>
      </c>
      <c r="E23" s="81">
        <f t="shared" si="0"/>
        <v>4928</v>
      </c>
      <c r="F23" s="202">
        <v>0</v>
      </c>
    </row>
    <row r="24" spans="1:9" ht="20.25" customHeight="1" x14ac:dyDescent="0.3">
      <c r="A24" s="203" t="s">
        <v>109</v>
      </c>
      <c r="B24" s="81">
        <v>0</v>
      </c>
      <c r="C24" s="191">
        <v>4174.24</v>
      </c>
      <c r="D24" s="201">
        <v>2720.87</v>
      </c>
      <c r="E24" s="81">
        <f t="shared" si="0"/>
        <v>1453.37</v>
      </c>
      <c r="F24" s="202">
        <v>0</v>
      </c>
    </row>
    <row r="25" spans="1:9" ht="20.25" customHeight="1" x14ac:dyDescent="0.3">
      <c r="A25" s="203" t="s">
        <v>110</v>
      </c>
      <c r="B25" s="81">
        <v>0</v>
      </c>
      <c r="C25" s="191">
        <v>7984.96</v>
      </c>
      <c r="D25" s="201">
        <v>5205.07</v>
      </c>
      <c r="E25" s="81">
        <f t="shared" si="0"/>
        <v>2779.8900000000003</v>
      </c>
      <c r="F25" s="202">
        <v>0</v>
      </c>
    </row>
    <row r="26" spans="1:9" ht="20.25" customHeight="1" x14ac:dyDescent="0.3">
      <c r="A26" s="203" t="s">
        <v>111</v>
      </c>
      <c r="B26" s="81">
        <v>0</v>
      </c>
      <c r="C26" s="191">
        <v>37747.96</v>
      </c>
      <c r="D26" s="201">
        <v>24607.02</v>
      </c>
      <c r="E26" s="81">
        <f t="shared" si="0"/>
        <v>13140.939999999999</v>
      </c>
      <c r="F26" s="202">
        <v>5450.12</v>
      </c>
    </row>
    <row r="27" spans="1:9" ht="20.25" customHeight="1" x14ac:dyDescent="0.3">
      <c r="A27" s="204" t="s">
        <v>106</v>
      </c>
      <c r="B27" s="205">
        <f>SUM(B5:B26)</f>
        <v>0</v>
      </c>
      <c r="C27" s="205">
        <f>SUM(C5:C26)</f>
        <v>875056.19</v>
      </c>
      <c r="D27" s="205">
        <f>SUM(D5:D26)</f>
        <v>570345.11</v>
      </c>
      <c r="E27" s="205">
        <f>SUM(E5:E26)</f>
        <v>304711.08</v>
      </c>
      <c r="F27" s="202"/>
    </row>
    <row r="28" spans="1:9" ht="20.25" customHeight="1" x14ac:dyDescent="0.3">
      <c r="A28" s="206" t="s">
        <v>107</v>
      </c>
      <c r="B28" s="207">
        <v>0</v>
      </c>
      <c r="C28" s="207">
        <v>9793.25</v>
      </c>
      <c r="D28" s="207">
        <v>9793.25</v>
      </c>
      <c r="E28" s="207">
        <f>B28+C28-D28</f>
        <v>0</v>
      </c>
      <c r="F28" s="202"/>
    </row>
    <row r="29" spans="1:9" ht="20.25" customHeight="1" thickBot="1" x14ac:dyDescent="0.35">
      <c r="A29" s="208" t="s">
        <v>52</v>
      </c>
      <c r="B29" s="209">
        <f>B27+B28</f>
        <v>0</v>
      </c>
      <c r="C29" s="209">
        <f>C27+C28</f>
        <v>884849.44</v>
      </c>
      <c r="D29" s="209">
        <f>D27+D28</f>
        <v>580138.36</v>
      </c>
      <c r="E29" s="209">
        <f>E27+E28</f>
        <v>304711.08</v>
      </c>
      <c r="F29" s="210">
        <f>SUM(F5:F26)</f>
        <v>726662.99</v>
      </c>
    </row>
    <row r="30" spans="1:9" ht="33" customHeight="1" x14ac:dyDescent="0.3">
      <c r="A30" s="146" t="s">
        <v>119</v>
      </c>
      <c r="B30" s="146"/>
      <c r="C30" s="146"/>
      <c r="D30" s="146"/>
      <c r="E30" s="146"/>
      <c r="F30" s="146"/>
    </row>
    <row r="31" spans="1:9" x14ac:dyDescent="0.3">
      <c r="A31" s="16"/>
      <c r="B31" s="72"/>
    </row>
    <row r="32" spans="1:9" x14ac:dyDescent="0.3">
      <c r="A32" s="16"/>
      <c r="B32" s="72"/>
    </row>
    <row r="33" spans="1:6" x14ac:dyDescent="0.3">
      <c r="A33" s="16"/>
      <c r="B33" s="72"/>
    </row>
    <row r="34" spans="1:6" x14ac:dyDescent="0.3">
      <c r="A34" s="16"/>
      <c r="B34" s="72"/>
    </row>
    <row r="35" spans="1:6" x14ac:dyDescent="0.3">
      <c r="A35" s="16"/>
      <c r="B35" s="72"/>
    </row>
    <row r="36" spans="1:6" x14ac:dyDescent="0.3">
      <c r="A36" s="16"/>
      <c r="B36" s="72"/>
      <c r="C36" s="72"/>
      <c r="D36" s="72"/>
      <c r="E36" s="72"/>
      <c r="F36" s="72"/>
    </row>
    <row r="37" spans="1:6" x14ac:dyDescent="0.3">
      <c r="A37" s="16"/>
      <c r="B37" s="72"/>
      <c r="C37" s="95"/>
      <c r="D37" s="95"/>
      <c r="E37" s="95"/>
    </row>
  </sheetData>
  <mergeCells count="10">
    <mergeCell ref="F2:F3"/>
    <mergeCell ref="A30:F30"/>
    <mergeCell ref="A1:F1"/>
    <mergeCell ref="A2:A3"/>
    <mergeCell ref="B2:B3"/>
    <mergeCell ref="C2:C3"/>
    <mergeCell ref="D2:D3"/>
    <mergeCell ref="E2:E3"/>
    <mergeCell ref="F8:F10"/>
    <mergeCell ref="F19:F20"/>
  </mergeCells>
  <pageMargins left="0.59055118110236227" right="0" top="0.74803149606299213" bottom="0.74803149606299213" header="0.31496062992125984" footer="0.31496062992125984"/>
  <pageSetup paperSize="9" scale="86" orientation="portrait" horizontalDpi="180" verticalDpi="180"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SheetLayoutView="96" workbookViewId="0">
      <selection activeCell="G18" sqref="G18"/>
    </sheetView>
  </sheetViews>
  <sheetFormatPr defaultColWidth="15.33203125" defaultRowHeight="13.8" x14ac:dyDescent="0.25"/>
  <cols>
    <col min="1" max="1" width="4.33203125" style="64" customWidth="1"/>
    <col min="2" max="2" width="24.5546875" style="65" customWidth="1"/>
    <col min="3" max="3" width="12.44140625" style="66" customWidth="1"/>
    <col min="4" max="7" width="12.44140625" style="67" customWidth="1"/>
    <col min="8" max="16384" width="15.33203125" style="51"/>
  </cols>
  <sheetData>
    <row r="1" spans="1:7" ht="48.75" customHeight="1" x14ac:dyDescent="0.25">
      <c r="A1" s="50"/>
      <c r="B1" s="162" t="s">
        <v>127</v>
      </c>
      <c r="C1" s="162"/>
      <c r="D1" s="162"/>
      <c r="E1" s="162"/>
      <c r="F1" s="162"/>
      <c r="G1" s="162"/>
    </row>
    <row r="2" spans="1:7" s="52" customFormat="1" ht="20.25" customHeight="1" x14ac:dyDescent="0.25">
      <c r="A2" s="163" t="s">
        <v>1</v>
      </c>
      <c r="B2" s="164" t="s">
        <v>29</v>
      </c>
      <c r="C2" s="165" t="s">
        <v>129</v>
      </c>
      <c r="D2" s="167" t="s">
        <v>130</v>
      </c>
      <c r="E2" s="168" t="s">
        <v>131</v>
      </c>
      <c r="F2" s="164" t="s">
        <v>104</v>
      </c>
      <c r="G2" s="170" t="s">
        <v>81</v>
      </c>
    </row>
    <row r="3" spans="1:7" s="52" customFormat="1" ht="72.75" customHeight="1" x14ac:dyDescent="0.25">
      <c r="A3" s="163"/>
      <c r="B3" s="163"/>
      <c r="C3" s="166"/>
      <c r="D3" s="166"/>
      <c r="E3" s="169"/>
      <c r="F3" s="164"/>
      <c r="G3" s="170"/>
    </row>
    <row r="4" spans="1:7" s="52" customFormat="1" ht="20.25" customHeight="1" x14ac:dyDescent="0.25">
      <c r="A4" s="53">
        <v>1</v>
      </c>
      <c r="B4" s="53">
        <v>2</v>
      </c>
      <c r="C4" s="53">
        <v>3</v>
      </c>
      <c r="D4" s="53">
        <v>4</v>
      </c>
      <c r="E4" s="53">
        <v>5</v>
      </c>
      <c r="F4" s="54">
        <v>6</v>
      </c>
      <c r="G4" s="55">
        <v>7</v>
      </c>
    </row>
    <row r="5" spans="1:7" s="52" customFormat="1" ht="20.25" customHeight="1" x14ac:dyDescent="0.25">
      <c r="A5" s="158" t="s">
        <v>82</v>
      </c>
      <c r="B5" s="158"/>
      <c r="C5" s="158"/>
      <c r="D5" s="158"/>
      <c r="E5" s="158"/>
      <c r="F5" s="158"/>
      <c r="G5" s="158"/>
    </row>
    <row r="6" spans="1:7" s="52" customFormat="1" ht="20.25" customHeight="1" x14ac:dyDescent="0.25">
      <c r="A6" s="56" t="s">
        <v>83</v>
      </c>
      <c r="B6" s="57" t="s">
        <v>3</v>
      </c>
      <c r="C6" s="78">
        <v>0</v>
      </c>
      <c r="D6" s="94">
        <v>504470.65</v>
      </c>
      <c r="E6" s="93">
        <v>218922.81</v>
      </c>
      <c r="F6" s="78">
        <f>C6+D6-E6</f>
        <v>285547.84000000003</v>
      </c>
      <c r="G6" s="100">
        <v>509054.65</v>
      </c>
    </row>
    <row r="7" spans="1:7" s="52" customFormat="1" ht="20.25" customHeight="1" x14ac:dyDescent="0.25">
      <c r="A7" s="56" t="s">
        <v>84</v>
      </c>
      <c r="B7" s="56" t="s">
        <v>48</v>
      </c>
      <c r="C7" s="78">
        <v>0</v>
      </c>
      <c r="D7" s="79">
        <f>D8</f>
        <v>109302.07</v>
      </c>
      <c r="E7" s="79">
        <f>E8</f>
        <v>66287.12</v>
      </c>
      <c r="F7" s="78">
        <f t="shared" ref="F7:F14" si="0">C7+D7-E7</f>
        <v>43014.950000000012</v>
      </c>
      <c r="G7" s="101">
        <v>88667.26</v>
      </c>
    </row>
    <row r="8" spans="1:7" s="52" customFormat="1" ht="20.25" hidden="1" customHeight="1" x14ac:dyDescent="0.25">
      <c r="A8" s="56"/>
      <c r="B8" s="97" t="s">
        <v>85</v>
      </c>
      <c r="C8" s="78">
        <v>0</v>
      </c>
      <c r="D8" s="94">
        <v>109302.07</v>
      </c>
      <c r="E8" s="93">
        <v>66287.12</v>
      </c>
      <c r="F8" s="78">
        <f t="shared" si="0"/>
        <v>43014.950000000012</v>
      </c>
      <c r="G8" s="101">
        <v>88667.26</v>
      </c>
    </row>
    <row r="9" spans="1:7" s="52" customFormat="1" ht="25.5" hidden="1" customHeight="1" x14ac:dyDescent="0.25">
      <c r="A9" s="56"/>
      <c r="B9" s="97" t="s">
        <v>86</v>
      </c>
      <c r="C9" s="78">
        <v>0</v>
      </c>
      <c r="D9" s="73"/>
      <c r="E9" s="73"/>
      <c r="F9" s="78">
        <f t="shared" si="0"/>
        <v>0</v>
      </c>
      <c r="G9" s="102"/>
    </row>
    <row r="10" spans="1:7" s="52" customFormat="1" ht="20.25" customHeight="1" x14ac:dyDescent="0.25">
      <c r="A10" s="56" t="s">
        <v>87</v>
      </c>
      <c r="B10" s="57" t="s">
        <v>42</v>
      </c>
      <c r="C10" s="78">
        <v>0</v>
      </c>
      <c r="D10" s="58">
        <f>D11</f>
        <v>58949.62</v>
      </c>
      <c r="E10" s="58">
        <f>E11</f>
        <v>35576.75</v>
      </c>
      <c r="F10" s="78">
        <f t="shared" si="0"/>
        <v>23372.870000000003</v>
      </c>
      <c r="G10" s="100">
        <v>61089.3</v>
      </c>
    </row>
    <row r="11" spans="1:7" s="52" customFormat="1" ht="20.25" hidden="1" customHeight="1" x14ac:dyDescent="0.25">
      <c r="A11" s="56"/>
      <c r="B11" s="97" t="s">
        <v>88</v>
      </c>
      <c r="C11" s="78">
        <v>0</v>
      </c>
      <c r="D11" s="94">
        <v>58949.62</v>
      </c>
      <c r="E11" s="93">
        <v>35576.75</v>
      </c>
      <c r="F11" s="78">
        <f t="shared" si="0"/>
        <v>23372.870000000003</v>
      </c>
      <c r="G11" s="100">
        <v>61089.3</v>
      </c>
    </row>
    <row r="12" spans="1:7" s="52" customFormat="1" ht="27" hidden="1" customHeight="1" x14ac:dyDescent="0.25">
      <c r="A12" s="56"/>
      <c r="B12" s="97" t="s">
        <v>89</v>
      </c>
      <c r="C12" s="78">
        <v>0</v>
      </c>
      <c r="D12" s="73"/>
      <c r="E12" s="73"/>
      <c r="F12" s="78">
        <f t="shared" si="0"/>
        <v>0</v>
      </c>
      <c r="G12" s="100"/>
    </row>
    <row r="13" spans="1:7" s="52" customFormat="1" ht="20.25" customHeight="1" x14ac:dyDescent="0.25">
      <c r="A13" s="56" t="s">
        <v>90</v>
      </c>
      <c r="B13" s="57" t="s">
        <v>4</v>
      </c>
      <c r="C13" s="78">
        <v>0</v>
      </c>
      <c r="D13" s="94">
        <v>87340.160000000003</v>
      </c>
      <c r="E13" s="93">
        <v>52759.42</v>
      </c>
      <c r="F13" s="78">
        <f t="shared" si="0"/>
        <v>34580.740000000005</v>
      </c>
      <c r="G13" s="101">
        <v>83641.87</v>
      </c>
    </row>
    <row r="14" spans="1:7" s="52" customFormat="1" ht="20.25" customHeight="1" x14ac:dyDescent="0.25">
      <c r="A14" s="56" t="s">
        <v>91</v>
      </c>
      <c r="B14" s="57" t="s">
        <v>51</v>
      </c>
      <c r="C14" s="78">
        <v>0</v>
      </c>
      <c r="D14" s="78">
        <v>0</v>
      </c>
      <c r="E14" s="78">
        <v>0</v>
      </c>
      <c r="F14" s="78">
        <f t="shared" si="0"/>
        <v>0</v>
      </c>
      <c r="G14" s="101">
        <v>0</v>
      </c>
    </row>
    <row r="15" spans="1:7" s="52" customFormat="1" ht="23.25" customHeight="1" x14ac:dyDescent="0.25">
      <c r="A15" s="159" t="s">
        <v>92</v>
      </c>
      <c r="B15" s="159"/>
      <c r="C15" s="159"/>
      <c r="D15" s="159"/>
      <c r="E15" s="159"/>
      <c r="F15" s="159"/>
      <c r="G15" s="159"/>
    </row>
    <row r="16" spans="1:7" s="52" customFormat="1" ht="42.75" customHeight="1" x14ac:dyDescent="0.25">
      <c r="A16" s="56" t="s">
        <v>93</v>
      </c>
      <c r="B16" s="59" t="s">
        <v>94</v>
      </c>
      <c r="C16" s="60">
        <v>0</v>
      </c>
      <c r="D16" s="99">
        <v>0</v>
      </c>
      <c r="E16" s="99">
        <v>0</v>
      </c>
      <c r="F16" s="60">
        <f>C16+D16-E16</f>
        <v>0</v>
      </c>
      <c r="G16" s="61"/>
    </row>
    <row r="17" spans="1:10" s="52" customFormat="1" ht="24.9" customHeight="1" x14ac:dyDescent="0.25">
      <c r="A17" s="160" t="s">
        <v>128</v>
      </c>
      <c r="B17" s="161"/>
      <c r="C17" s="62">
        <f>C6+C10+C13+C7+C14+C16</f>
        <v>0</v>
      </c>
      <c r="D17" s="62">
        <f>D6+D10+D13+D7+D14+D16</f>
        <v>760062.5</v>
      </c>
      <c r="E17" s="62">
        <f>E6+E10+E13+E7+E14+E16</f>
        <v>373546.1</v>
      </c>
      <c r="F17" s="62">
        <f>F6+F10+F13+F7+F14+F16</f>
        <v>386516.4</v>
      </c>
      <c r="G17" s="63">
        <f>G14+G13+G10+G7+G6</f>
        <v>742453.08000000007</v>
      </c>
      <c r="H17" s="68"/>
      <c r="I17" s="68"/>
      <c r="J17" s="68"/>
    </row>
    <row r="19" spans="1:10" ht="32.25" customHeight="1" x14ac:dyDescent="0.25">
      <c r="A19" s="157" t="s">
        <v>95</v>
      </c>
      <c r="B19" s="157"/>
      <c r="C19" s="157"/>
      <c r="D19" s="157"/>
      <c r="E19" s="157"/>
      <c r="F19" s="157"/>
      <c r="G19" s="157"/>
    </row>
  </sheetData>
  <mergeCells count="12">
    <mergeCell ref="A19:G19"/>
    <mergeCell ref="A5:G5"/>
    <mergeCell ref="A15:G15"/>
    <mergeCell ref="A17:B17"/>
    <mergeCell ref="B1:G1"/>
    <mergeCell ref="A2:A3"/>
    <mergeCell ref="B2:B3"/>
    <mergeCell ref="C2:C3"/>
    <mergeCell ref="D2:D3"/>
    <mergeCell ref="E2:E3"/>
    <mergeCell ref="F2:F3"/>
    <mergeCell ref="G2:G3"/>
  </mergeCells>
  <pageMargins left="0.5118110236220472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9" workbookViewId="0">
      <selection activeCell="C26" sqref="C26"/>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1.5" customHeight="1" x14ac:dyDescent="0.3">
      <c r="A1" s="178" t="s">
        <v>118</v>
      </c>
      <c r="B1" s="178"/>
      <c r="C1" s="178"/>
      <c r="D1" s="178"/>
      <c r="E1" s="178"/>
      <c r="F1" s="178"/>
    </row>
    <row r="2" spans="1:6" ht="51" customHeight="1" x14ac:dyDescent="0.3">
      <c r="A2" s="171" t="s">
        <v>139</v>
      </c>
      <c r="B2" s="171"/>
      <c r="C2" s="171"/>
      <c r="D2" s="171"/>
      <c r="E2" s="171"/>
      <c r="F2" s="171"/>
    </row>
    <row r="3" spans="1:6" ht="83.4" customHeight="1" x14ac:dyDescent="0.3">
      <c r="A3" s="172" t="s">
        <v>140</v>
      </c>
      <c r="B3" s="173"/>
      <c r="C3" s="173"/>
      <c r="D3" s="173"/>
      <c r="E3" s="173"/>
      <c r="F3" s="173"/>
    </row>
    <row r="4" spans="1:6" ht="79.5" customHeight="1" x14ac:dyDescent="0.3">
      <c r="A4" s="171" t="s">
        <v>141</v>
      </c>
      <c r="B4" s="179"/>
      <c r="C4" s="179"/>
      <c r="D4" s="179"/>
      <c r="E4" s="179"/>
      <c r="F4" s="179"/>
    </row>
    <row r="5" spans="1:6" ht="57" customHeight="1" x14ac:dyDescent="0.3">
      <c r="A5" s="171" t="s">
        <v>142</v>
      </c>
      <c r="B5" s="179"/>
      <c r="C5" s="179"/>
      <c r="D5" s="179"/>
      <c r="E5" s="179"/>
      <c r="F5" s="179"/>
    </row>
    <row r="6" spans="1:6" ht="25.5" customHeight="1" x14ac:dyDescent="0.3">
      <c r="A6" s="180" t="s">
        <v>75</v>
      </c>
      <c r="B6" s="180"/>
      <c r="C6" s="180"/>
      <c r="D6" s="180"/>
      <c r="E6" s="180"/>
      <c r="F6" s="180"/>
    </row>
    <row r="7" spans="1:6" ht="82.2" customHeight="1" x14ac:dyDescent="0.3">
      <c r="A7" s="181" t="s">
        <v>147</v>
      </c>
      <c r="B7" s="182"/>
      <c r="C7" s="182"/>
      <c r="D7" s="182"/>
      <c r="E7" s="182"/>
      <c r="F7" s="182"/>
    </row>
    <row r="8" spans="1:6" ht="57.6" customHeight="1" x14ac:dyDescent="0.3">
      <c r="A8" s="175" t="s">
        <v>112</v>
      </c>
      <c r="B8" s="175"/>
      <c r="C8" s="175"/>
      <c r="D8" s="175"/>
      <c r="E8" s="175"/>
      <c r="F8" s="175"/>
    </row>
    <row r="9" spans="1:6" ht="90" customHeight="1" x14ac:dyDescent="0.3">
      <c r="A9" s="175" t="s">
        <v>76</v>
      </c>
      <c r="B9" s="175"/>
      <c r="C9" s="175"/>
      <c r="D9" s="175"/>
      <c r="E9" s="175"/>
      <c r="F9" s="175"/>
    </row>
    <row r="10" spans="1:6" ht="60.75" customHeight="1" x14ac:dyDescent="0.3">
      <c r="A10" s="175" t="s">
        <v>148</v>
      </c>
      <c r="B10" s="175"/>
      <c r="C10" s="175"/>
      <c r="D10" s="175"/>
      <c r="E10" s="175"/>
      <c r="F10" s="175"/>
    </row>
    <row r="11" spans="1:6" ht="90" customHeight="1" x14ac:dyDescent="0.3">
      <c r="A11" s="175" t="s">
        <v>143</v>
      </c>
      <c r="B11" s="175"/>
      <c r="C11" s="175"/>
      <c r="D11" s="175"/>
      <c r="E11" s="175"/>
      <c r="F11" s="175"/>
    </row>
    <row r="12" spans="1:6" ht="90" customHeight="1" x14ac:dyDescent="0.3">
      <c r="A12" s="175" t="s">
        <v>144</v>
      </c>
      <c r="B12" s="175"/>
      <c r="C12" s="175"/>
      <c r="D12" s="175"/>
      <c r="E12" s="175"/>
      <c r="F12" s="175"/>
    </row>
    <row r="13" spans="1:6" ht="242.4" customHeight="1" x14ac:dyDescent="0.3">
      <c r="A13" s="184" t="s">
        <v>113</v>
      </c>
      <c r="B13" s="184"/>
      <c r="C13" s="184"/>
      <c r="D13" s="184"/>
      <c r="E13" s="184"/>
      <c r="F13" s="184"/>
    </row>
    <row r="14" spans="1:6" ht="236.4" customHeight="1" x14ac:dyDescent="0.3">
      <c r="A14" s="184" t="s">
        <v>145</v>
      </c>
      <c r="B14" s="184"/>
      <c r="C14" s="184"/>
      <c r="D14" s="184"/>
      <c r="E14" s="184"/>
      <c r="F14" s="184"/>
    </row>
    <row r="15" spans="1:6" s="48" customFormat="1" ht="142.80000000000001" customHeight="1" x14ac:dyDescent="0.3">
      <c r="A15" s="185" t="s">
        <v>114</v>
      </c>
      <c r="B15" s="186"/>
      <c r="C15" s="186"/>
      <c r="D15" s="186"/>
      <c r="E15" s="186"/>
      <c r="F15" s="186"/>
    </row>
    <row r="16" spans="1:6" s="49" customFormat="1" ht="106.8" customHeight="1" x14ac:dyDescent="0.3">
      <c r="A16" s="175" t="s">
        <v>149</v>
      </c>
      <c r="B16" s="175"/>
      <c r="C16" s="175"/>
      <c r="D16" s="175"/>
      <c r="E16" s="175"/>
      <c r="F16" s="175"/>
    </row>
    <row r="17" spans="1:10" x14ac:dyDescent="0.3">
      <c r="A17" s="175" t="s">
        <v>150</v>
      </c>
      <c r="B17" s="175"/>
      <c r="C17" s="175"/>
      <c r="D17" s="175"/>
      <c r="E17" s="175"/>
      <c r="F17" s="175"/>
    </row>
    <row r="18" spans="1:10" ht="108" customHeight="1" x14ac:dyDescent="0.3">
      <c r="A18" s="175" t="s">
        <v>115</v>
      </c>
      <c r="B18" s="175"/>
      <c r="C18" s="175"/>
      <c r="D18" s="175"/>
      <c r="E18" s="175"/>
      <c r="F18" s="175"/>
    </row>
    <row r="19" spans="1:10" ht="72" customHeight="1" x14ac:dyDescent="0.3">
      <c r="A19" s="172" t="s">
        <v>151</v>
      </c>
      <c r="B19" s="172"/>
      <c r="C19" s="172"/>
      <c r="D19" s="172"/>
      <c r="E19" s="172"/>
      <c r="F19" s="172"/>
    </row>
    <row r="20" spans="1:10" ht="67.5" customHeight="1" x14ac:dyDescent="0.3">
      <c r="A20" s="183" t="s">
        <v>146</v>
      </c>
      <c r="B20" s="183"/>
      <c r="C20" s="183"/>
      <c r="D20" s="183"/>
      <c r="E20" s="183"/>
      <c r="F20" s="183"/>
    </row>
    <row r="21" spans="1:10" ht="93" customHeight="1" x14ac:dyDescent="0.3">
      <c r="A21" s="175" t="s">
        <v>152</v>
      </c>
      <c r="B21" s="175"/>
      <c r="C21" s="175"/>
      <c r="D21" s="175"/>
      <c r="E21" s="175"/>
      <c r="F21" s="175"/>
    </row>
    <row r="22" spans="1:10" ht="21.75" customHeight="1" x14ac:dyDescent="0.3">
      <c r="A22" s="176" t="s">
        <v>116</v>
      </c>
      <c r="B22" s="176"/>
      <c r="C22" s="176"/>
      <c r="D22" s="176"/>
      <c r="E22" s="176"/>
      <c r="F22" s="176"/>
    </row>
    <row r="23" spans="1:10" x14ac:dyDescent="0.3">
      <c r="A23" s="176" t="s">
        <v>77</v>
      </c>
      <c r="B23" s="176"/>
      <c r="C23" s="84">
        <f>'Содержание ОИ МКД'!E29</f>
        <v>304711.08</v>
      </c>
      <c r="D23" s="85" t="s">
        <v>78</v>
      </c>
      <c r="E23" s="74"/>
      <c r="F23" s="74"/>
    </row>
    <row r="24" spans="1:10" x14ac:dyDescent="0.3">
      <c r="A24" s="176" t="s">
        <v>79</v>
      </c>
      <c r="B24" s="176"/>
      <c r="C24" s="84">
        <f>'коммунальные услуги'!F17</f>
        <v>386516.4</v>
      </c>
      <c r="D24" s="76" t="s">
        <v>80</v>
      </c>
      <c r="E24" s="74"/>
      <c r="F24" s="74"/>
    </row>
    <row r="25" spans="1:10" ht="36.75" customHeight="1" x14ac:dyDescent="0.3">
      <c r="A25" s="86" t="s">
        <v>117</v>
      </c>
      <c r="B25" s="86"/>
      <c r="C25" s="87"/>
      <c r="D25" s="88"/>
      <c r="E25" s="177" t="s">
        <v>121</v>
      </c>
      <c r="F25" s="174"/>
    </row>
    <row r="26" spans="1:10" ht="36.75" customHeight="1" x14ac:dyDescent="0.3">
      <c r="A26" s="86" t="s">
        <v>122</v>
      </c>
      <c r="B26" s="86"/>
      <c r="C26" s="87"/>
      <c r="D26" s="88"/>
      <c r="E26" s="174" t="s">
        <v>123</v>
      </c>
      <c r="F26" s="174"/>
    </row>
    <row r="27" spans="1:10" ht="36.75" customHeight="1" x14ac:dyDescent="0.45">
      <c r="A27" s="86" t="s">
        <v>120</v>
      </c>
      <c r="B27" s="86"/>
      <c r="C27" s="87"/>
      <c r="D27" s="88"/>
      <c r="E27" s="174" t="s">
        <v>124</v>
      </c>
      <c r="F27" s="174"/>
      <c r="G27" s="75"/>
      <c r="H27" s="75"/>
      <c r="I27" s="75"/>
      <c r="J27" s="75"/>
    </row>
    <row r="28" spans="1:10" ht="36.75" customHeight="1" x14ac:dyDescent="0.3">
      <c r="A28" s="86" t="s">
        <v>125</v>
      </c>
      <c r="B28" s="86"/>
      <c r="C28" s="87"/>
      <c r="D28" s="88"/>
      <c r="E28" s="177" t="s">
        <v>126</v>
      </c>
      <c r="F28" s="177"/>
    </row>
  </sheetData>
  <mergeCells count="28">
    <mergeCell ref="E28:F28"/>
    <mergeCell ref="A8:F8"/>
    <mergeCell ref="A1:F1"/>
    <mergeCell ref="A4:F4"/>
    <mergeCell ref="A5:F5"/>
    <mergeCell ref="A6:F6"/>
    <mergeCell ref="A7:F7"/>
    <mergeCell ref="A20:F20"/>
    <mergeCell ref="A9:F9"/>
    <mergeCell ref="A10:F10"/>
    <mergeCell ref="A11:F11"/>
    <mergeCell ref="A12:F12"/>
    <mergeCell ref="A13:F13"/>
    <mergeCell ref="A14:F14"/>
    <mergeCell ref="A15:F15"/>
    <mergeCell ref="A16:F16"/>
    <mergeCell ref="A2:F2"/>
    <mergeCell ref="A3:F3"/>
    <mergeCell ref="E27:F27"/>
    <mergeCell ref="A21:F21"/>
    <mergeCell ref="A22:F22"/>
    <mergeCell ref="A23:B23"/>
    <mergeCell ref="A24:B24"/>
    <mergeCell ref="A17:F17"/>
    <mergeCell ref="A18:F18"/>
    <mergeCell ref="A19:F19"/>
    <mergeCell ref="E25:F25"/>
    <mergeCell ref="E26:F26"/>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2018-06-30T11:10:31Z</dcterms:modified>
</cp:coreProperties>
</file>