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8" windowWidth="15120" windowHeight="8016" activeTab="3"/>
  </bookViews>
  <sheets>
    <sheet name="сведения о МКД" sheetId="1" r:id="rId1"/>
    <sheet name="кап. и тек. ремонт, общее имущ" sheetId="13" r:id="rId2"/>
    <sheet name="бухгалтерская ведомость" sheetId="2" state="hidden" r:id="rId3"/>
    <sheet name="Содержание ОИ МКД" sheetId="17" r:id="rId4"/>
    <sheet name="коммунальные услуги" sheetId="16" r:id="rId5"/>
    <sheet name="пояснительная записка " sheetId="18" r:id="rId6"/>
  </sheets>
  <definedNames>
    <definedName name="_xlnm.Print_Area" localSheetId="4">'коммунальные услуги'!$A$1:$G$19</definedName>
  </definedNames>
  <calcPr calcId="162913"/>
</workbook>
</file>

<file path=xl/calcChain.xml><?xml version="1.0" encoding="utf-8"?>
<calcChain xmlns="http://schemas.openxmlformats.org/spreadsheetml/2006/main">
  <c r="G17" i="16" l="1"/>
  <c r="F27" i="17" l="1"/>
  <c r="E10" i="16"/>
  <c r="D10" i="16"/>
  <c r="D7" i="16"/>
  <c r="E7" i="16"/>
  <c r="C25" i="17"/>
  <c r="F16" i="16"/>
  <c r="F8" i="16"/>
  <c r="F9" i="16"/>
  <c r="F11" i="16"/>
  <c r="F12" i="16"/>
  <c r="F13" i="16"/>
  <c r="F14" i="16"/>
  <c r="F6" i="16"/>
  <c r="E6" i="17"/>
  <c r="E7" i="17"/>
  <c r="E8" i="17"/>
  <c r="E9" i="17"/>
  <c r="E10" i="17"/>
  <c r="E11" i="17"/>
  <c r="E12" i="17"/>
  <c r="E13" i="17"/>
  <c r="E14" i="17"/>
  <c r="E15" i="17"/>
  <c r="E16" i="17"/>
  <c r="E17" i="17"/>
  <c r="E18" i="17"/>
  <c r="E19" i="17"/>
  <c r="E20" i="17"/>
  <c r="E21" i="17"/>
  <c r="E22" i="17"/>
  <c r="E23" i="17"/>
  <c r="E24" i="17"/>
  <c r="E5" i="17"/>
  <c r="E26" i="17"/>
  <c r="F10" i="16" l="1"/>
  <c r="F7" i="16"/>
  <c r="E25" i="17"/>
  <c r="G17" i="13"/>
  <c r="G11" i="13"/>
  <c r="D25" i="17" l="1"/>
  <c r="D27" i="17" s="1"/>
  <c r="C27" i="17"/>
  <c r="B25" i="17"/>
  <c r="D17" i="13"/>
  <c r="B17" i="13"/>
  <c r="B27" i="17" l="1"/>
  <c r="E27" i="17"/>
  <c r="C23" i="18" s="1"/>
  <c r="C17" i="16"/>
  <c r="E17" i="16"/>
  <c r="D17" i="16"/>
  <c r="F17" i="16"/>
  <c r="C24" i="18" l="1"/>
</calcChain>
</file>

<file path=xl/sharedStrings.xml><?xml version="1.0" encoding="utf-8"?>
<sst xmlns="http://schemas.openxmlformats.org/spreadsheetml/2006/main" count="178" uniqueCount="148">
  <si>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</si>
  <si>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</si>
  <si>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</si>
  <si>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</si>
  <si>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</si>
  <si>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</si>
  <si>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</si>
  <si>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</si>
  <si>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</si>
  <si>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</si>
  <si>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</si>
  <si>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</si>
  <si>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</si>
  <si>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</si>
  <si>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</si>
  <si>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</si>
  <si>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</si>
  <si>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</si>
  <si>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</si>
  <si>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</si>
  <si>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</si>
  <si>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</si>
  <si>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</si>
  <si>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</si>
  <si>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</si>
  <si>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</si>
  <si>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</si>
  <si>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</si>
  <si>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60 лет Октября, дом №51 "а"</t>
    </r>
  </si>
  <si>
    <t>Наименование услуги/группы услуг</t>
  </si>
  <si>
    <t>Всего</t>
  </si>
  <si>
    <t>Cодержание и тек. ремонт общ. имущ. дома</t>
  </si>
  <si>
    <t>Уборка и очистка лестничных клеток</t>
  </si>
  <si>
    <t>Уборка и очистка зем. участка и контейнерных площ.</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</si>
  <si>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</si>
  <si>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</si>
  <si>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</si>
  <si>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</si>
  <si>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</si>
  <si>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пов. УУ Х без ТП (один узел на дом)</t>
  </si>
  <si>
    <t>Водоснабжение (холодная вода)</t>
  </si>
  <si>
    <t>Подогрев воды</t>
  </si>
  <si>
    <t>Мусор</t>
  </si>
  <si>
    <t>Утилизация мусора</t>
  </si>
  <si>
    <t>Холодная вода в горячей Горводоканал</t>
  </si>
  <si>
    <t>Горячая вода</t>
  </si>
  <si>
    <t>Холодная вода в горячей Теплоснабжение</t>
  </si>
  <si>
    <t>Услуги по управлению жилищным фондом</t>
  </si>
  <si>
    <t>Электроэнергия</t>
  </si>
  <si>
    <t>Итого по дому</t>
  </si>
  <si>
    <t>Сведения о многоквартирном доме</t>
  </si>
  <si>
    <t>1118 кв.м.</t>
  </si>
  <si>
    <t>Сод., ТО и пов. ОУУ ТЭ,Х,Г без ТП (1 узел на дом)</t>
  </si>
  <si>
    <t>итого:</t>
  </si>
  <si>
    <t>рублей.</t>
  </si>
  <si>
    <t xml:space="preserve">1.14. Уборочная площадь придомовой территории:                                                </t>
  </si>
  <si>
    <t>7009,0 кв.м.</t>
  </si>
  <si>
    <t>Сумма задолженности на 01.01.2016 г., руб.</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</si>
  <si>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</si>
  <si>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</si>
  <si>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за содержание общего имущества МКД составила</t>
  </si>
  <si>
    <t>рублей,</t>
  </si>
  <si>
    <t xml:space="preserve">за коммунальные услуги  </t>
  </si>
  <si>
    <t>Начислено платы с 01.01.2016 г. по 31.12.2016 г., руб.</t>
  </si>
  <si>
    <t>Оплата поступившая с 01.01.2016 г. по 31.12.2016 г., руб.</t>
  </si>
  <si>
    <t>Сумма задолженности на 01.01.2017 г., руб.</t>
  </si>
  <si>
    <t>Расходы по оплате за энергоресурсы (с учетом нежилых помещений), руб.</t>
  </si>
  <si>
    <t>Коммунальные услуги по жилым помещениям:</t>
  </si>
  <si>
    <t>1.</t>
  </si>
  <si>
    <t>2.</t>
  </si>
  <si>
    <t xml:space="preserve"> -Горячая вода</t>
  </si>
  <si>
    <t xml:space="preserve"> -ПК Горячая вода (повышающий коэффициент)</t>
  </si>
  <si>
    <t>3.</t>
  </si>
  <si>
    <t xml:space="preserve"> -водоснабжение</t>
  </si>
  <si>
    <t xml:space="preserve"> -ПК водоснабжение (повышающий коэффициент)</t>
  </si>
  <si>
    <t>4.</t>
  </si>
  <si>
    <t>5.</t>
  </si>
  <si>
    <t>Коммунальные услуги по нежилым помещениям:</t>
  </si>
  <si>
    <t>6.</t>
  </si>
  <si>
    <t>отопление, водоснабжение (холодная вода), водоотведение, горячая вода, электроэнергия:</t>
  </si>
  <si>
    <t>Примечание: расходы по оплате по каждому виду энергоресурсов жилых помещений включена сумма расходов по нежилым помещениям.</t>
  </si>
  <si>
    <t>Сводная бухгалтерская ведомость с разбивкой по видам услуг за период с 01.01.2016 г. по 31.12.2016 г.
по многоквартирному дому: ул. 60 лет Октября д. 51\А
вид жилья: Жилые</t>
  </si>
  <si>
    <t>Уборка и сан.-гигиеническая очистка зем. участка</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</si>
  <si>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</si>
  <si>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</si>
  <si>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</si>
  <si>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</si>
  <si>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Текущий ремонт констр. эл-тов, внутридомовых сист.</t>
  </si>
  <si>
    <t>Текущий ремонт подъездов</t>
  </si>
  <si>
    <t>ПК Водоснабжение</t>
  </si>
  <si>
    <t>ПК Горячая вода</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</si>
  <si>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</si>
  <si>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Отчет о выполнении условий договора управления многоквартирным домом                                             за 2017 год</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</si>
  <si>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</si>
  <si>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</si>
  <si>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</si>
  <si>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По состоянию на 01.01.2018 года задолженность составляет:</t>
  </si>
  <si>
    <t>И. о. директора</t>
  </si>
  <si>
    <t>Пояснительная записка к отчёту по договору управления многоквартирным домом №51-а по улице 60 лет Октября, за 2017г.</t>
  </si>
  <si>
    <t>Информация о работах выполненных за счет  средств местного бюджета</t>
  </si>
  <si>
    <t>Наименование работ</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</si>
  <si>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</si>
  <si>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</si>
  <si>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</si>
  <si>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Сумма задолженности на 01.01.2018 г., руб.</t>
  </si>
  <si>
    <t>Жилые помещения:</t>
  </si>
  <si>
    <t>Г.в., потребляемая на ОДИ</t>
  </si>
  <si>
    <t>Х.в., потребляемая на ОДИ</t>
  </si>
  <si>
    <t>Водоотведение, потребляемая на ОДИ</t>
  </si>
  <si>
    <t>Эл.-эн., потребляемая на ОДИ</t>
  </si>
  <si>
    <t>Итого</t>
  </si>
  <si>
    <t>Нежилые помещения:</t>
  </si>
  <si>
    <t>Примечание: в расходы по оплате по каждой услуге, предоставляемой для жилых помещений, включена сумма расходов и по нежилым помещениям.</t>
  </si>
  <si>
    <t>Главный бухгалтер</t>
  </si>
  <si>
    <t>О.А. Фаттахова</t>
  </si>
  <si>
    <t>Заместитель директора</t>
  </si>
  <si>
    <t>М.И. Сычева</t>
  </si>
  <si>
    <t>Т. А. Белова</t>
  </si>
  <si>
    <t>И.о.начальника ПЭО</t>
  </si>
  <si>
    <t>Н.Ю. Кривошеева</t>
  </si>
  <si>
    <t xml:space="preserve">1.12. Количество проживающих по состоянию на 01.01.2018 г.:                                        </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</si>
  <si>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</si>
  <si>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Остаток  денежных средств, полученных от использования общего имущества МКД                                             на 01.09.2017 г                                                            (с НДС в руб.)</t>
  </si>
  <si>
    <t xml:space="preserve">Сводная бухгалтерская ведомость с разбивкой по видам услуг за период с 01.09.2017 г. по 31.12.2017 г.
по многоквартирному дому: ул. 60 лет Октября д. 51\А
</t>
  </si>
  <si>
    <t>Сумма задолженности на 01.09.2017 г., руб.</t>
  </si>
  <si>
    <t>Начислено платы с 01.09.2017 г. по 31.12.2017 г., руб.</t>
  </si>
  <si>
    <t>Оплата поступившая с 01.09.2017 г. по 31.12.2017 г., руб.</t>
  </si>
  <si>
    <t>Расходы по содержанию МКД с 01.09.2017 по 31.12.2017 г.  (с учетом нежилых помещений), руб.</t>
  </si>
  <si>
    <t xml:space="preserve">Поверка КОДПУ </t>
  </si>
  <si>
    <t>Текущий ремонт МКД</t>
  </si>
  <si>
    <t>Итого коммунальные услуги с 01.09.2017 г. по 31.12.2017 г.:</t>
  </si>
  <si>
    <t>5595,1 кв.м.</t>
  </si>
  <si>
    <t>4477,1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</si>
  <si>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</si>
  <si>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</si>
  <si>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</si>
  <si>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</si>
  <si>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</si>
  <si>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</si>
  <si>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</si>
  <si>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</si>
  <si>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 xml:space="preserve"> - холодное водоснабжение;
- горячее водоснабжение;
- водоотведение;
- электроснабжение;
- отопление.</t>
  </si>
  <si>
    <t>Общим собранием собственников многоквартирного дома, в форме очно - заочного голосования, было принято решение установить с 1 сентября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</si>
  <si>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r>
      <t xml:space="preserve">Перечень работ по текущему ремонту общего имущества в многоквартирном доме включает:                                                 - текущий ремонт подъездов; </t>
    </r>
    <r>
      <rPr>
        <sz val="11"/>
        <color theme="0"/>
        <rFont val="Times New Roman"/>
        <family val="1"/>
        <charset val="204"/>
      </rPr>
      <t xml:space="preserve">................................................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</si>
  <si>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 xml:space="preserve">Средства, не использованные на текущий ремонт подъезов, находятся на специальном счёте в банке. </t>
  </si>
  <si>
    <t>С 1 сентября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</si>
  <si>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t>Вывоз и утилизация (захоронение) твердых коммунальных отходов (ТКО)  осуществлялся  ООО  "Транссервис".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</si>
  <si>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Финансовый отчет управляющей  организации ПАО "ЖТ №1" о представленных коммунальных услугах по многоквартирному дому по адресу: ул. 60 лет Октября д. 51 А за период с 01.09.2017 г. по 31.12.2017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</si>
</sst>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quot;р.&quot;_-;\-* #,##0.00&quot;р.&quot;_-;_-* &quot;-&quot;??&quot;р.&quot;_-;_-@_-"/>
    <numFmt numFmtId="43" formatCode="_-* #,##0.00_р_._-;\-* #,##0.00_р_._-;_-* &quot;-&quot;??_р_._-;_-@_-"/>
    <numFmt numFmtId="164" formatCode="#\ ##0.00"/>
    <numFmt numFmtId="165" formatCode="#,##0.0000"/>
  </numFmts>
  <fonts count="48"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b/>
      <sz val="14"/>
      <color theme="1"/>
      <name val="Times New Roman"/>
      <family val="1"/>
      <charset val="204"/>
    </font>
    <font>
      <b/>
      <sz val="10"/>
      <color theme="1"/>
      <name val="Times New Roman"/>
      <family val="1"/>
      <charset val="204"/>
    </font>
    <font>
      <sz val="10"/>
      <color theme="1"/>
      <name val="Times New Roman"/>
      <family val="1"/>
      <charset val="204"/>
    </font>
    <font>
      <b/>
      <sz val="10"/>
      <color rgb="FFFF0000"/>
      <name val="Times New Roman"/>
      <family val="1"/>
      <charset val="204"/>
    </font>
    <font>
      <i/>
      <sz val="10"/>
      <color theme="1"/>
      <name val="Times New Roman"/>
      <family val="1"/>
      <charset val="204"/>
    </font>
    <font>
      <sz val="10"/>
      <color rgb="FFFF0000"/>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indexed="8"/>
      <name val="Arial"/>
      <family val="2"/>
      <charset val="204"/>
    </font>
    <font>
      <sz val="8"/>
      <color indexed="8"/>
      <name val="Arial"/>
      <family val="2"/>
      <charset val="204"/>
    </font>
    <font>
      <b/>
      <sz val="10"/>
      <color indexed="8"/>
      <name val="Arial"/>
      <family val="2"/>
      <charset val="204"/>
    </font>
    <font>
      <sz val="10"/>
      <name val="Arial"/>
      <family val="2"/>
      <charset val="204"/>
    </font>
    <font>
      <sz val="12"/>
      <name val="Times New Roman"/>
      <family val="1"/>
      <charset val="204"/>
    </font>
    <font>
      <b/>
      <sz val="12"/>
      <name val="Times New Roman"/>
      <family val="1"/>
      <charset val="204"/>
    </font>
    <font>
      <sz val="12"/>
      <color theme="1"/>
      <name val="Times New Roman"/>
      <family val="1"/>
      <charset val="204"/>
    </font>
    <font>
      <sz val="10"/>
      <name val="Arial"/>
      <family val="2"/>
      <charset val="204"/>
    </font>
    <font>
      <sz val="11"/>
      <color theme="1"/>
      <name val="Calibri"/>
      <family val="2"/>
      <charset val="204"/>
      <scheme val="minor"/>
    </font>
    <font>
      <sz val="14"/>
      <color theme="1"/>
      <name val="Times New Roman"/>
      <family val="1"/>
      <charset val="204"/>
    </font>
    <font>
      <sz val="18"/>
      <color rgb="FFFF0000"/>
      <name val="Calibri"/>
      <family val="2"/>
      <charset val="204"/>
      <scheme val="minor"/>
    </font>
    <font>
      <sz val="10"/>
      <name val="Arial Cyr"/>
      <charset val="204"/>
    </font>
    <font>
      <sz val="9"/>
      <color theme="1"/>
      <name val="Times New Roman"/>
      <family val="1"/>
      <charset val="204"/>
    </font>
    <font>
      <sz val="10"/>
      <color rgb="FF000000"/>
      <name val="Arial"/>
      <family val="2"/>
      <charset val="204"/>
    </font>
    <font>
      <sz val="8"/>
      <color rgb="FF000000"/>
      <name val="Arial"/>
      <family val="2"/>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indexed="8"/>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sz val="11"/>
      <name val="Calibri"/>
      <family val="2"/>
      <charset val="204"/>
      <scheme val="minor"/>
    </font>
    <font>
      <sz val="9"/>
      <color indexed="8"/>
      <name val="Arial"/>
      <family val="2"/>
      <charset val="204"/>
    </font>
    <font>
      <sz val="9"/>
      <color theme="1"/>
      <name val="Calibri"/>
      <family val="2"/>
      <charset val="204"/>
      <scheme val="minor"/>
    </font>
    <font>
      <b/>
      <sz val="9"/>
      <color indexed="8"/>
      <name val="Arial"/>
      <family val="2"/>
      <charset val="204"/>
    </font>
    <font>
      <b/>
      <i/>
      <sz val="9"/>
      <color indexed="8"/>
      <name val="Arial"/>
      <family val="2"/>
      <charset val="204"/>
    </font>
    <font>
      <b/>
      <sz val="12"/>
      <color indexed="8"/>
      <name val="Calibri"/>
      <family val="2"/>
      <charset val="204"/>
    </font>
    <font>
      <sz val="9"/>
      <color rgb="FF000000"/>
      <name val="Arial"/>
      <family val="2"/>
      <charset val="204"/>
    </font>
    <font>
      <sz val="9"/>
      <color theme="1"/>
      <name val="Arial"/>
      <family val="2"/>
      <charset val="204"/>
    </font>
    <font>
      <sz val="11"/>
      <color rgb="FFFF0000"/>
      <name val="Times New Roman"/>
      <family val="1"/>
      <charset val="204"/>
    </font>
    <font>
      <sz val="11"/>
      <color theme="0"/>
      <name val="Times New Roman"/>
      <family val="1"/>
      <charset val="204"/>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auto="1"/>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rgb="FF000000"/>
      </right>
      <top style="thin">
        <color rgb="FF000000"/>
      </top>
      <bottom style="thin">
        <color rgb="FF000000"/>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rgb="FF000000"/>
      </left>
      <right style="medium">
        <color indexed="64"/>
      </right>
      <top style="thin">
        <color auto="1"/>
      </top>
      <bottom/>
      <diagonal/>
    </border>
    <border>
      <left style="thin">
        <color rgb="FF000000"/>
      </left>
      <right style="medium">
        <color indexed="64"/>
      </right>
      <top/>
      <bottom/>
      <diagonal/>
    </border>
    <border>
      <left style="thin">
        <color indexed="0"/>
      </left>
      <right style="thin">
        <color indexed="64"/>
      </right>
      <top style="thin">
        <color indexed="64"/>
      </top>
      <bottom style="thin">
        <color indexed="0"/>
      </bottom>
      <diagonal/>
    </border>
    <border>
      <left style="thin">
        <color indexed="64"/>
      </left>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0"/>
      </left>
      <right style="thin">
        <color indexed="64"/>
      </right>
      <top style="thin">
        <color indexed="64"/>
      </top>
      <bottom style="thin">
        <color indexed="64"/>
      </bottom>
      <diagonal/>
    </border>
    <border>
      <left style="thin">
        <color rgb="FF000000"/>
      </left>
      <right style="medium">
        <color indexed="64"/>
      </right>
      <top/>
      <bottom style="thin">
        <color auto="1"/>
      </bottom>
      <diagonal/>
    </border>
    <border>
      <left style="thin">
        <color indexed="0"/>
      </left>
      <right style="thin">
        <color indexed="64"/>
      </right>
      <top/>
      <bottom style="thin">
        <color indexed="64"/>
      </bottom>
      <diagonal/>
    </border>
    <border>
      <left style="thin">
        <color indexed="0"/>
      </left>
      <right style="thin">
        <color indexed="0"/>
      </right>
      <top/>
      <bottom style="thin">
        <color indexed="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2">
    <xf numFmtId="0" fontId="0" fillId="0" borderId="0"/>
    <xf numFmtId="0" fontId="13" fillId="0" borderId="0">
      <alignment horizontal="center" vertical="top"/>
    </xf>
    <xf numFmtId="0" fontId="14" fillId="0" borderId="0">
      <alignment horizontal="center" vertical="center"/>
    </xf>
    <xf numFmtId="0" fontId="14" fillId="0" borderId="0">
      <alignment horizontal="center" vertical="center"/>
    </xf>
    <xf numFmtId="0" fontId="14" fillId="0" borderId="0">
      <alignment horizontal="left" vertical="center"/>
    </xf>
    <xf numFmtId="0" fontId="14" fillId="0" borderId="0">
      <alignment horizontal="right" vertical="center"/>
    </xf>
    <xf numFmtId="0" fontId="15" fillId="0" borderId="0">
      <alignment horizontal="left" vertical="center"/>
    </xf>
    <xf numFmtId="0" fontId="16" fillId="0" borderId="0"/>
    <xf numFmtId="0" fontId="20" fillId="0" borderId="0"/>
    <xf numFmtId="0" fontId="16" fillId="0" borderId="0"/>
    <xf numFmtId="0" fontId="21" fillId="0" borderId="0"/>
    <xf numFmtId="0" fontId="16" fillId="0" borderId="0"/>
    <xf numFmtId="43" fontId="21" fillId="0" borderId="0" applyFont="0" applyFill="0" applyBorder="0" applyAlignment="0" applyProtection="0"/>
    <xf numFmtId="0" fontId="16" fillId="0" borderId="0"/>
    <xf numFmtId="9" fontId="24" fillId="0" borderId="0" applyFont="0" applyFill="0" applyBorder="0" applyAlignment="0" applyProtection="0"/>
    <xf numFmtId="43" fontId="24" fillId="0" borderId="0" applyFont="0" applyFill="0" applyBorder="0" applyAlignment="0" applyProtection="0"/>
    <xf numFmtId="0" fontId="26" fillId="0" borderId="0">
      <alignment horizontal="center" vertical="top"/>
    </xf>
    <xf numFmtId="0" fontId="27" fillId="0" borderId="0">
      <alignment horizontal="center" vertical="center"/>
    </xf>
    <xf numFmtId="0" fontId="27" fillId="0" borderId="0">
      <alignment horizontal="left" vertical="center"/>
    </xf>
    <xf numFmtId="0" fontId="27" fillId="0" borderId="0">
      <alignment horizontal="right" vertical="center"/>
    </xf>
    <xf numFmtId="44" fontId="24" fillId="0" borderId="0" applyFont="0" applyFill="0" applyBorder="0" applyAlignment="0" applyProtection="0"/>
    <xf numFmtId="0" fontId="16" fillId="0" borderId="0"/>
  </cellStyleXfs>
  <cellXfs count="196">
    <xf numFmtId="0" fontId="0" fillId="0" borderId="0" xfId="0"/>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0" fillId="0" borderId="0" xfId="0" applyBorder="1" applyAlignment="1">
      <alignment wrapText="1"/>
    </xf>
    <xf numFmtId="4" fontId="6" fillId="0" borderId="0" xfId="0" applyNumberFormat="1" applyFont="1" applyBorder="1" applyAlignment="1">
      <alignment horizontal="center" wrapText="1"/>
    </xf>
    <xf numFmtId="4" fontId="6" fillId="0" borderId="0" xfId="0" applyNumberFormat="1" applyFont="1" applyBorder="1" applyAlignment="1">
      <alignment wrapText="1"/>
    </xf>
    <xf numFmtId="4" fontId="5" fillId="0" borderId="0" xfId="0" applyNumberFormat="1" applyFont="1" applyBorder="1" applyAlignment="1">
      <alignment horizontal="center"/>
    </xf>
    <xf numFmtId="4" fontId="7" fillId="0" borderId="0" xfId="0" applyNumberFormat="1" applyFont="1" applyBorder="1" applyAlignment="1">
      <alignment horizontal="center"/>
    </xf>
    <xf numFmtId="4" fontId="8" fillId="0" borderId="0" xfId="0" applyNumberFormat="1" applyFont="1" applyBorder="1" applyAlignment="1">
      <alignment horizontal="center"/>
    </xf>
    <xf numFmtId="0" fontId="6" fillId="0" borderId="0" xfId="0" applyFont="1" applyBorder="1" applyAlignment="1">
      <alignment vertical="center" wrapText="1"/>
    </xf>
    <xf numFmtId="4" fontId="6" fillId="0" borderId="0" xfId="0" applyNumberFormat="1" applyFont="1" applyBorder="1" applyAlignment="1">
      <alignment horizontal="center"/>
    </xf>
    <xf numFmtId="4" fontId="9"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xf numFmtId="4" fontId="6" fillId="0" borderId="0" xfId="0" applyNumberFormat="1" applyFont="1" applyBorder="1" applyAlignment="1"/>
    <xf numFmtId="0" fontId="6"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10"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0" fillId="0" borderId="14" xfId="0" applyFont="1" applyBorder="1" applyAlignment="1">
      <alignment horizontal="center" vertical="center" wrapText="1"/>
    </xf>
    <xf numFmtId="0" fontId="19" fillId="0" borderId="14" xfId="0" applyFont="1" applyBorder="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0" fontId="25" fillId="0" borderId="0" xfId="0" applyFont="1" applyBorder="1" applyAlignment="1">
      <alignment vertical="center"/>
    </xf>
    <xf numFmtId="0" fontId="10" fillId="0" borderId="0" xfId="0" applyFont="1" applyBorder="1" applyAlignment="1"/>
    <xf numFmtId="0" fontId="25" fillId="0" borderId="0" xfId="0" applyFont="1" applyBorder="1" applyAlignment="1"/>
    <xf numFmtId="0" fontId="25" fillId="0" borderId="5" xfId="0" applyFont="1" applyBorder="1" applyAlignment="1">
      <alignment horizontal="center" vertical="center" wrapText="1"/>
    </xf>
    <xf numFmtId="0" fontId="28" fillId="0" borderId="5" xfId="17" quotePrefix="1" applyFont="1" applyBorder="1" applyAlignment="1">
      <alignment horizontal="center" vertical="center" wrapText="1"/>
    </xf>
    <xf numFmtId="3" fontId="29" fillId="0" borderId="5" xfId="0" applyNumberFormat="1" applyFont="1" applyBorder="1" applyAlignment="1">
      <alignment horizontal="center" vertical="center" wrapText="1"/>
    </xf>
    <xf numFmtId="0" fontId="25" fillId="0" borderId="5" xfId="0" applyFont="1" applyBorder="1" applyAlignment="1">
      <alignment vertical="center"/>
    </xf>
    <xf numFmtId="0" fontId="28" fillId="0" borderId="5" xfId="18" quotePrefix="1" applyFont="1" applyBorder="1" applyAlignment="1">
      <alignment horizontal="left" vertical="center" wrapText="1"/>
    </xf>
    <xf numFmtId="164" fontId="28" fillId="0" borderId="5" xfId="19" applyNumberFormat="1" applyFont="1" applyBorder="1" applyAlignment="1">
      <alignment horizontal="right" vertical="center" wrapText="1"/>
    </xf>
    <xf numFmtId="0" fontId="29" fillId="0" borderId="5" xfId="0" applyFont="1" applyBorder="1" applyAlignment="1">
      <alignment vertical="center" wrapText="1"/>
    </xf>
    <xf numFmtId="43" fontId="29" fillId="0" borderId="5" xfId="12" applyFont="1" applyBorder="1" applyAlignment="1">
      <alignment vertical="center" wrapText="1"/>
    </xf>
    <xf numFmtId="43" fontId="29" fillId="0" borderId="5" xfId="12" applyFont="1" applyBorder="1" applyAlignment="1">
      <alignment horizontal="right" vertical="center"/>
    </xf>
    <xf numFmtId="164" fontId="33" fillId="0" borderId="5" xfId="19" applyNumberFormat="1" applyFont="1" applyBorder="1" applyAlignment="1">
      <alignment horizontal="right" vertical="center" wrapText="1"/>
    </xf>
    <xf numFmtId="0" fontId="10" fillId="0" borderId="0" xfId="0" applyFont="1" applyBorder="1" applyAlignment="1">
      <alignment vertical="center"/>
    </xf>
    <xf numFmtId="0" fontId="35" fillId="0" borderId="0" xfId="0" applyFont="1" applyBorder="1" applyAlignment="1"/>
    <xf numFmtId="0" fontId="35" fillId="0" borderId="0" xfId="0" applyFont="1" applyBorder="1" applyAlignment="1">
      <alignment vertical="center" wrapText="1"/>
    </xf>
    <xf numFmtId="4" fontId="35" fillId="0" borderId="0" xfId="0" applyNumberFormat="1" applyFont="1" applyBorder="1" applyAlignment="1"/>
    <xf numFmtId="0" fontId="14" fillId="0" borderId="5" xfId="3" quotePrefix="1" applyBorder="1" applyAlignment="1">
      <alignment horizontal="center" vertical="center" wrapText="1"/>
    </xf>
    <xf numFmtId="0" fontId="14" fillId="0" borderId="5" xfId="4" quotePrefix="1" applyBorder="1" applyAlignment="1">
      <alignment horizontal="left" vertical="center" wrapText="1"/>
    </xf>
    <xf numFmtId="164" fontId="14" fillId="0" borderId="5" xfId="5" applyNumberFormat="1" applyBorder="1" applyAlignment="1">
      <alignment horizontal="right" vertical="center" wrapText="1"/>
    </xf>
    <xf numFmtId="0" fontId="14" fillId="0" borderId="5" xfId="2" quotePrefix="1" applyBorder="1" applyAlignment="1">
      <alignment horizontal="center" vertical="center" wrapText="1"/>
    </xf>
    <xf numFmtId="0" fontId="15" fillId="0" borderId="5" xfId="6" quotePrefix="1" applyBorder="1" applyAlignment="1">
      <alignment horizontal="left" vertical="center" wrapText="1"/>
    </xf>
    <xf numFmtId="2" fontId="25" fillId="0" borderId="0" xfId="0" applyNumberFormat="1" applyFont="1" applyBorder="1" applyAlignment="1">
      <alignment wrapText="1"/>
    </xf>
    <xf numFmtId="0" fontId="37" fillId="0" borderId="0" xfId="0" applyFont="1"/>
    <xf numFmtId="0" fontId="12" fillId="0" borderId="0" xfId="0" applyFont="1"/>
    <xf numFmtId="0" fontId="23" fillId="0" borderId="0" xfId="0" applyFont="1" applyFill="1" applyAlignment="1">
      <alignment wrapText="1"/>
    </xf>
    <xf numFmtId="0" fontId="10"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9" fillId="0" borderId="19" xfId="0" applyFont="1" applyBorder="1" applyAlignment="1">
      <alignment horizontal="center" vertical="center" wrapText="1"/>
    </xf>
    <xf numFmtId="0" fontId="42" fillId="0" borderId="35" xfId="0" applyFont="1" applyBorder="1" applyAlignment="1">
      <alignment horizontal="left" wrapText="1"/>
    </xf>
    <xf numFmtId="0" fontId="39" fillId="0" borderId="37" xfId="0" applyFont="1" applyBorder="1" applyAlignment="1"/>
    <xf numFmtId="4" fontId="38" fillId="3" borderId="38" xfId="0" applyNumberFormat="1" applyFont="1" applyFill="1" applyBorder="1" applyAlignment="1" applyProtection="1">
      <alignment horizontal="left" vertical="center" wrapText="1"/>
    </xf>
    <xf numFmtId="4" fontId="38" fillId="3" borderId="30" xfId="0" applyNumberFormat="1" applyFont="1" applyFill="1" applyBorder="1" applyAlignment="1" applyProtection="1">
      <alignment horizontal="right" vertical="center" wrapText="1"/>
    </xf>
    <xf numFmtId="4" fontId="40" fillId="0" borderId="39" xfId="6" quotePrefix="1" applyNumberFormat="1" applyFont="1" applyFill="1" applyBorder="1" applyAlignment="1">
      <alignment vertical="center" wrapText="1"/>
    </xf>
    <xf numFmtId="4" fontId="40" fillId="0" borderId="29" xfId="5" applyNumberFormat="1" applyFont="1" applyFill="1" applyBorder="1" applyAlignment="1">
      <alignment horizontal="right" vertical="center" wrapText="1"/>
    </xf>
    <xf numFmtId="4" fontId="40" fillId="0" borderId="40" xfId="6" applyNumberFormat="1" applyFont="1" applyFill="1" applyBorder="1" applyAlignment="1">
      <alignment vertical="center" wrapText="1"/>
    </xf>
    <xf numFmtId="4" fontId="6" fillId="0" borderId="0" xfId="0" applyNumberFormat="1" applyFont="1" applyBorder="1" applyAlignment="1">
      <alignment vertical="center" wrapText="1"/>
    </xf>
    <xf numFmtId="0" fontId="12" fillId="0" borderId="0" xfId="0" applyFont="1" applyAlignment="1">
      <alignment horizontal="justify" vertical="center" wrapText="1"/>
    </xf>
    <xf numFmtId="165" fontId="9" fillId="0" borderId="0" xfId="0" applyNumberFormat="1" applyFont="1" applyBorder="1" applyAlignment="1"/>
    <xf numFmtId="0" fontId="31" fillId="0" borderId="5" xfId="18" quotePrefix="1" applyFont="1" applyBorder="1" applyAlignment="1">
      <alignment horizontal="left" vertical="center" wrapText="1"/>
    </xf>
    <xf numFmtId="0" fontId="31" fillId="0" borderId="5" xfId="0" applyFont="1" applyBorder="1" applyAlignment="1">
      <alignment vertical="center"/>
    </xf>
    <xf numFmtId="4" fontId="31" fillId="0" borderId="5" xfId="0" applyNumberFormat="1" applyFont="1" applyBorder="1" applyAlignment="1">
      <alignment vertical="center"/>
    </xf>
    <xf numFmtId="4" fontId="31" fillId="2" borderId="5" xfId="0" applyNumberFormat="1" applyFont="1" applyFill="1" applyBorder="1" applyAlignment="1">
      <alignment horizontal="right" vertical="center"/>
    </xf>
    <xf numFmtId="4" fontId="12" fillId="0" borderId="0" xfId="0" applyNumberFormat="1" applyFont="1" applyAlignment="1">
      <alignment vertical="center" wrapText="1"/>
    </xf>
    <xf numFmtId="0" fontId="12" fillId="0" borderId="0" xfId="0" applyFont="1" applyAlignment="1">
      <alignment vertical="center" wrapText="1"/>
    </xf>
    <xf numFmtId="0" fontId="12" fillId="0" borderId="0" xfId="0" applyFont="1" applyAlignment="1">
      <alignment horizontal="left" wrapText="1"/>
    </xf>
    <xf numFmtId="0" fontId="12" fillId="0" borderId="0" xfId="0" applyFont="1" applyAlignment="1">
      <alignment wrapText="1"/>
    </xf>
    <xf numFmtId="0" fontId="12" fillId="0" borderId="0" xfId="0" applyFont="1" applyAlignment="1"/>
    <xf numFmtId="0" fontId="10" fillId="0" borderId="0" xfId="0" applyFont="1" applyAlignment="1"/>
    <xf numFmtId="164" fontId="43" fillId="0" borderId="44" xfId="19" applyNumberFormat="1" applyFont="1" applyBorder="1" applyAlignment="1">
      <alignment horizontal="right" vertical="center" wrapText="1"/>
    </xf>
    <xf numFmtId="164" fontId="43" fillId="0" borderId="45" xfId="19" applyNumberFormat="1" applyFont="1" applyBorder="1" applyAlignment="1">
      <alignment horizontal="right" vertical="center" wrapText="1"/>
    </xf>
    <xf numFmtId="0" fontId="10" fillId="0" borderId="0" xfId="0" applyFont="1" applyBorder="1" applyAlignment="1">
      <alignment vertical="center" wrapText="1"/>
    </xf>
    <xf numFmtId="164" fontId="43" fillId="0" borderId="0" xfId="19" applyNumberFormat="1" applyFont="1" applyBorder="1" applyAlignment="1">
      <alignment horizontal="right" vertical="center" wrapText="1"/>
    </xf>
    <xf numFmtId="164" fontId="43" fillId="0" borderId="46" xfId="19" applyNumberFormat="1" applyFont="1" applyBorder="1" applyAlignment="1">
      <alignment horizontal="right" vertical="center" wrapText="1"/>
    </xf>
    <xf numFmtId="164" fontId="43" fillId="0" borderId="47" xfId="19" applyNumberFormat="1" applyFont="1" applyBorder="1" applyAlignment="1">
      <alignment horizontal="right" vertical="center" wrapText="1"/>
    </xf>
    <xf numFmtId="164" fontId="43" fillId="0" borderId="48" xfId="19" applyNumberFormat="1" applyFont="1" applyBorder="1" applyAlignment="1">
      <alignment horizontal="right" vertical="center" wrapText="1"/>
    </xf>
    <xf numFmtId="0" fontId="0" fillId="0" borderId="0" xfId="0" applyBorder="1" applyAlignment="1">
      <alignment vertical="center" wrapText="1"/>
    </xf>
    <xf numFmtId="4" fontId="31" fillId="3" borderId="30" xfId="0" applyNumberFormat="1" applyFont="1" applyFill="1" applyBorder="1" applyAlignment="1" applyProtection="1">
      <alignment horizontal="right" vertical="center" wrapText="1"/>
    </xf>
    <xf numFmtId="164" fontId="28" fillId="0" borderId="48" xfId="19" applyNumberFormat="1" applyFont="1" applyBorder="1" applyAlignment="1">
      <alignment horizontal="right" vertical="center" wrapText="1"/>
    </xf>
    <xf numFmtId="164" fontId="28" fillId="0" borderId="45" xfId="19" applyNumberFormat="1" applyFont="1" applyBorder="1" applyAlignment="1">
      <alignment horizontal="right" vertical="center" wrapText="1"/>
    </xf>
    <xf numFmtId="164" fontId="28" fillId="0" borderId="44" xfId="19" applyNumberFormat="1" applyFont="1" applyBorder="1" applyAlignment="1">
      <alignment horizontal="right" vertical="center" wrapText="1"/>
    </xf>
    <xf numFmtId="0" fontId="31" fillId="0" borderId="5" xfId="18" applyFont="1" applyBorder="1" applyAlignment="1">
      <alignment horizontal="left" vertical="center" wrapText="1"/>
    </xf>
    <xf numFmtId="4" fontId="38" fillId="0" borderId="37" xfId="5" applyNumberFormat="1" applyFont="1" applyFill="1" applyBorder="1" applyAlignment="1">
      <alignment horizontal="right" vertical="center" wrapText="1"/>
    </xf>
    <xf numFmtId="4" fontId="44" fillId="0" borderId="37" xfId="0" applyNumberFormat="1" applyFont="1" applyFill="1" applyBorder="1"/>
    <xf numFmtId="4" fontId="44" fillId="0" borderId="41" xfId="0" applyNumberFormat="1" applyFont="1" applyFill="1" applyBorder="1"/>
    <xf numFmtId="4" fontId="38" fillId="0" borderId="26" xfId="5" applyNumberFormat="1" applyFont="1" applyFill="1" applyBorder="1" applyAlignment="1">
      <alignment horizontal="right" vertical="center" wrapText="1"/>
    </xf>
    <xf numFmtId="43" fontId="29" fillId="0" borderId="5" xfId="12" applyFont="1" applyFill="1" applyBorder="1" applyAlignment="1">
      <alignment horizontal="right" vertical="center"/>
    </xf>
    <xf numFmtId="4" fontId="31" fillId="0" borderId="5" xfId="0" applyNumberFormat="1" applyFont="1" applyFill="1" applyBorder="1" applyAlignment="1">
      <alignment horizontal="right" vertical="center"/>
    </xf>
    <xf numFmtId="4" fontId="29" fillId="0" borderId="5"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0" fontId="38" fillId="3" borderId="27" xfId="0" applyNumberFormat="1" applyFont="1" applyFill="1" applyBorder="1" applyAlignment="1" applyProtection="1">
      <alignment horizontal="center" vertical="center" wrapText="1"/>
    </xf>
    <xf numFmtId="0" fontId="38" fillId="3" borderId="28" xfId="0" applyNumberFormat="1" applyFont="1" applyFill="1" applyBorder="1" applyAlignment="1" applyProtection="1">
      <alignment horizontal="center" vertical="center" wrapText="1"/>
    </xf>
    <xf numFmtId="4" fontId="38" fillId="0" borderId="42" xfId="5" applyNumberFormat="1" applyFont="1" applyFill="1" applyBorder="1" applyAlignment="1">
      <alignment horizontal="right" vertical="center" wrapText="1"/>
    </xf>
    <xf numFmtId="0" fontId="2" fillId="2" borderId="0" xfId="0" applyFont="1" applyFill="1" applyAlignment="1">
      <alignment horizontal="right"/>
    </xf>
    <xf numFmtId="0" fontId="2" fillId="0" borderId="0" xfId="0" applyFont="1" applyAlignment="1">
      <alignment horizontal="left"/>
    </xf>
    <xf numFmtId="0" fontId="2" fillId="0" borderId="0" xfId="0" applyFont="1" applyAlignment="1"/>
    <xf numFmtId="0" fontId="22"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0" fillId="0" borderId="12"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4" fontId="10" fillId="2" borderId="12" xfId="0" applyNumberFormat="1" applyFont="1" applyFill="1" applyBorder="1" applyAlignment="1">
      <alignment horizontal="center" vertical="center" wrapText="1"/>
    </xf>
    <xf numFmtId="4" fontId="10" fillId="2" borderId="13" xfId="0" applyNumberFormat="1" applyFont="1" applyFill="1" applyBorder="1" applyAlignment="1">
      <alignment horizontal="center" vertical="center" wrapText="1"/>
    </xf>
    <xf numFmtId="4" fontId="19" fillId="0" borderId="15" xfId="0" applyNumberFormat="1" applyFont="1" applyBorder="1" applyAlignment="1">
      <alignment horizontal="center" vertical="center" wrapText="1"/>
    </xf>
    <xf numFmtId="4" fontId="19" fillId="0" borderId="16" xfId="0" applyNumberFormat="1" applyFont="1" applyBorder="1" applyAlignment="1">
      <alignment horizontal="center" vertical="center" wrapText="1"/>
    </xf>
    <xf numFmtId="4" fontId="19" fillId="0" borderId="17" xfId="0" applyNumberFormat="1" applyFont="1" applyBorder="1" applyAlignment="1">
      <alignment horizontal="center" vertical="center" wrapText="1"/>
    </xf>
    <xf numFmtId="4" fontId="19" fillId="0" borderId="18" xfId="0" applyNumberFormat="1" applyFont="1" applyFill="1" applyBorder="1" applyAlignment="1">
      <alignment horizontal="center" vertical="center" wrapText="1"/>
    </xf>
    <xf numFmtId="4" fontId="19" fillId="0" borderId="4"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36" fillId="0" borderId="0" xfId="0" applyFont="1" applyBorder="1" applyAlignment="1">
      <alignment horizontal="center" vertical="center" wrapText="1"/>
    </xf>
    <xf numFmtId="0" fontId="11" fillId="0" borderId="0" xfId="0" applyFont="1" applyBorder="1" applyAlignment="1">
      <alignment horizontal="center" vertical="center" wrapText="1"/>
    </xf>
    <xf numFmtId="4" fontId="19" fillId="0" borderId="9" xfId="0" applyNumberFormat="1" applyFont="1" applyBorder="1" applyAlignment="1">
      <alignment horizontal="center" vertical="center" wrapText="1"/>
    </xf>
    <xf numFmtId="4" fontId="19" fillId="0" borderId="8" xfId="0" applyNumberFormat="1" applyFont="1" applyBorder="1" applyAlignment="1">
      <alignment horizontal="center" vertical="center" wrapText="1"/>
    </xf>
    <xf numFmtId="4" fontId="19" fillId="0" borderId="10" xfId="0" applyNumberFormat="1" applyFont="1" applyBorder="1" applyAlignment="1">
      <alignment horizontal="center" vertical="center" wrapText="1"/>
    </xf>
    <xf numFmtId="4" fontId="19" fillId="0" borderId="9" xfId="0" applyNumberFormat="1" applyFont="1" applyFill="1" applyBorder="1" applyAlignment="1">
      <alignment horizontal="center" vertical="center" wrapText="1"/>
    </xf>
    <xf numFmtId="4" fontId="19" fillId="0" borderId="11" xfId="0" applyNumberFormat="1" applyFont="1" applyFill="1" applyBorder="1" applyAlignment="1">
      <alignment horizontal="center" vertical="center" wrapText="1"/>
    </xf>
    <xf numFmtId="0" fontId="18" fillId="2" borderId="25" xfId="0" applyFont="1" applyFill="1" applyBorder="1" applyAlignment="1">
      <alignment horizontal="center" vertical="center" wrapText="1"/>
    </xf>
    <xf numFmtId="0" fontId="12" fillId="0" borderId="5" xfId="0" applyFont="1" applyBorder="1" applyAlignment="1">
      <alignment horizontal="center" vertical="center" wrapText="1"/>
    </xf>
    <xf numFmtId="0" fontId="37" fillId="0" borderId="5" xfId="0" applyFont="1" applyBorder="1"/>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4" fontId="12" fillId="0" borderId="5" xfId="0" applyNumberFormat="1" applyFont="1" applyBorder="1" applyAlignment="1">
      <alignment horizontal="center" vertical="center" wrapText="1"/>
    </xf>
    <xf numFmtId="0" fontId="12" fillId="2" borderId="5" xfId="0" applyFont="1" applyFill="1" applyBorder="1" applyAlignment="1">
      <alignment horizontal="center" vertical="top" wrapText="1"/>
    </xf>
    <xf numFmtId="9" fontId="17" fillId="2" borderId="5" xfId="0" applyNumberFormat="1" applyFont="1" applyFill="1" applyBorder="1" applyAlignment="1">
      <alignment horizontal="center" vertical="top" wrapText="1"/>
    </xf>
    <xf numFmtId="0" fontId="17" fillId="2" borderId="5" xfId="0" applyFont="1" applyFill="1" applyBorder="1" applyAlignment="1">
      <alignment horizontal="center" vertical="top" wrapText="1"/>
    </xf>
    <xf numFmtId="0" fontId="13" fillId="0" borderId="0" xfId="1" quotePrefix="1" applyAlignment="1">
      <alignment horizontal="center" vertical="top" wrapText="1"/>
    </xf>
    <xf numFmtId="0" fontId="13" fillId="0" borderId="0" xfId="1" applyAlignment="1">
      <alignment horizontal="center" vertical="top" wrapText="1"/>
    </xf>
    <xf numFmtId="0" fontId="14" fillId="0" borderId="5" xfId="2" quotePrefix="1" applyBorder="1" applyAlignment="1">
      <alignment horizontal="center" vertical="center" wrapText="1"/>
    </xf>
    <xf numFmtId="0" fontId="0" fillId="0" borderId="5" xfId="0" applyBorder="1" applyAlignment="1">
      <alignment horizontal="center" wrapText="1"/>
    </xf>
    <xf numFmtId="4" fontId="34" fillId="0" borderId="22" xfId="0" applyNumberFormat="1" applyFont="1" applyFill="1" applyBorder="1" applyAlignment="1">
      <alignment horizontal="left" wrapText="1"/>
    </xf>
    <xf numFmtId="0" fontId="13" fillId="0" borderId="17" xfId="1" quotePrefix="1" applyBorder="1" applyAlignment="1">
      <alignment horizontal="center" vertical="center" wrapText="1"/>
    </xf>
    <xf numFmtId="0" fontId="13" fillId="0" borderId="17" xfId="1" applyBorder="1" applyAlignment="1">
      <alignment horizontal="center" vertical="center" wrapText="1"/>
    </xf>
    <xf numFmtId="0" fontId="38" fillId="3" borderId="31" xfId="0" applyNumberFormat="1" applyFont="1" applyFill="1" applyBorder="1" applyAlignment="1" applyProtection="1">
      <alignment horizontal="center" vertical="center" wrapText="1"/>
    </xf>
    <xf numFmtId="0" fontId="38" fillId="3" borderId="35" xfId="0" applyNumberFormat="1" applyFont="1" applyFill="1" applyBorder="1" applyAlignment="1" applyProtection="1">
      <alignment horizontal="center" vertical="center" wrapText="1"/>
    </xf>
    <xf numFmtId="0" fontId="38" fillId="3" borderId="32" xfId="0" applyNumberFormat="1" applyFont="1" applyFill="1" applyBorder="1" applyAlignment="1" applyProtection="1">
      <alignment horizontal="center" vertical="center" wrapText="1"/>
    </xf>
    <xf numFmtId="0" fontId="38" fillId="3" borderId="27" xfId="0" applyNumberFormat="1" applyFont="1" applyFill="1" applyBorder="1" applyAlignment="1" applyProtection="1">
      <alignment horizontal="center" vertical="center" wrapText="1"/>
    </xf>
    <xf numFmtId="0" fontId="38" fillId="3" borderId="33" xfId="0" applyNumberFormat="1" applyFont="1" applyFill="1" applyBorder="1" applyAlignment="1" applyProtection="1">
      <alignment horizontal="center" vertical="center" wrapText="1"/>
    </xf>
    <xf numFmtId="0" fontId="38" fillId="3" borderId="28" xfId="0" applyNumberFormat="1" applyFont="1" applyFill="1" applyBorder="1" applyAlignment="1" applyProtection="1">
      <alignment horizontal="center" vertical="center" wrapText="1"/>
    </xf>
    <xf numFmtId="4" fontId="38" fillId="0" borderId="34" xfId="0" applyNumberFormat="1" applyFont="1" applyFill="1" applyBorder="1" applyAlignment="1">
      <alignment horizontal="center" vertical="center" wrapText="1"/>
    </xf>
    <xf numFmtId="0" fontId="0" fillId="0" borderId="36" xfId="0" applyBorder="1" applyAlignment="1">
      <alignment horizontal="center" vertical="center" wrapText="1"/>
    </xf>
    <xf numFmtId="4" fontId="38" fillId="0" borderId="42" xfId="5" applyNumberFormat="1" applyFont="1" applyFill="1" applyBorder="1" applyAlignment="1">
      <alignment horizontal="right" vertical="center" wrapText="1"/>
    </xf>
    <xf numFmtId="4" fontId="38" fillId="0" borderId="43" xfId="5" applyNumberFormat="1" applyFont="1" applyFill="1" applyBorder="1" applyAlignment="1">
      <alignment horizontal="right" vertical="center" wrapText="1"/>
    </xf>
    <xf numFmtId="4" fontId="38" fillId="0" borderId="49" xfId="5" applyNumberFormat="1" applyFont="1" applyFill="1" applyBorder="1" applyAlignment="1">
      <alignment horizontal="right" vertical="center" wrapText="1"/>
    </xf>
    <xf numFmtId="0" fontId="30" fillId="0" borderId="5" xfId="0" applyFont="1" applyBorder="1" applyAlignment="1">
      <alignment horizontal="left" wrapText="1"/>
    </xf>
    <xf numFmtId="0" fontId="30" fillId="0" borderId="5" xfId="0" applyFont="1" applyBorder="1" applyAlignment="1">
      <alignment horizontal="left" vertical="center" wrapText="1"/>
    </xf>
    <xf numFmtId="0" fontId="33" fillId="0" borderId="6" xfId="18" applyFont="1" applyBorder="1" applyAlignment="1">
      <alignment horizontal="left" vertical="center" wrapText="1"/>
    </xf>
    <xf numFmtId="0" fontId="33" fillId="0" borderId="7" xfId="18" quotePrefix="1" applyFont="1" applyBorder="1" applyAlignment="1">
      <alignment horizontal="left" vertical="center" wrapText="1"/>
    </xf>
    <xf numFmtId="0" fontId="34" fillId="0" borderId="0" xfId="0" applyFont="1" applyFill="1" applyBorder="1" applyAlignment="1">
      <alignment horizontal="left" vertical="top" wrapText="1"/>
    </xf>
    <xf numFmtId="0" fontId="12" fillId="0" borderId="0" xfId="16" applyFont="1" applyAlignment="1">
      <alignment horizontal="center" vertical="top" wrapText="1"/>
    </xf>
    <xf numFmtId="0" fontId="25" fillId="0" borderId="5" xfId="0" applyFont="1" applyBorder="1" applyAlignment="1">
      <alignment horizontal="center" vertical="center" wrapText="1"/>
    </xf>
    <xf numFmtId="0" fontId="28" fillId="0" borderId="5" xfId="17" quotePrefix="1" applyFont="1" applyBorder="1" applyAlignment="1">
      <alignment horizontal="center" vertical="center" wrapText="1"/>
    </xf>
    <xf numFmtId="0" fontId="31" fillId="0" borderId="5" xfId="17" quotePrefix="1" applyFont="1" applyBorder="1" applyAlignment="1">
      <alignment horizontal="center" vertical="center" wrapText="1"/>
    </xf>
    <xf numFmtId="0" fontId="31" fillId="0" borderId="5" xfId="0" applyFont="1" applyBorder="1" applyAlignment="1">
      <alignment horizontal="center" vertical="center" wrapText="1"/>
    </xf>
    <xf numFmtId="4" fontId="29" fillId="0" borderId="5" xfId="0" applyNumberFormat="1" applyFont="1" applyFill="1" applyBorder="1" applyAlignment="1">
      <alignment horizontal="center" vertical="center" wrapText="1"/>
    </xf>
    <xf numFmtId="0" fontId="10" fillId="2" borderId="0" xfId="0" applyFont="1" applyFill="1" applyAlignment="1">
      <alignment horizontal="justify" vertical="center" wrapText="1"/>
    </xf>
    <xf numFmtId="0" fontId="10" fillId="0" borderId="0" xfId="0" applyFont="1" applyAlignment="1">
      <alignment horizontal="left"/>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36" fillId="2" borderId="0" xfId="0" applyFont="1" applyFill="1" applyAlignment="1">
      <alignment horizontal="center" vertical="center" wrapText="1"/>
    </xf>
    <xf numFmtId="0" fontId="12" fillId="2" borderId="0" xfId="0" applyNumberFormat="1" applyFont="1" applyFill="1" applyAlignment="1">
      <alignment horizontal="justify" vertical="center" wrapText="1"/>
    </xf>
    <xf numFmtId="0" fontId="12" fillId="2" borderId="0" xfId="0" applyNumberFormat="1" applyFont="1" applyFill="1" applyAlignment="1">
      <alignment horizontal="justify" vertical="center"/>
    </xf>
    <xf numFmtId="0" fontId="10" fillId="2" borderId="0" xfId="0" applyFont="1" applyFill="1" applyAlignment="1">
      <alignment horizontal="justify" vertical="center"/>
    </xf>
    <xf numFmtId="0" fontId="10" fillId="2" borderId="0" xfId="0" applyFont="1" applyFill="1" applyAlignment="1">
      <alignment horizontal="left" vertical="center"/>
    </xf>
    <xf numFmtId="0" fontId="12" fillId="2" borderId="0" xfId="0" applyFont="1" applyFill="1" applyAlignment="1">
      <alignment horizontal="justify" vertical="center" wrapText="1"/>
    </xf>
    <xf numFmtId="0" fontId="12" fillId="2" borderId="0" xfId="0" applyFont="1" applyFill="1" applyAlignment="1">
      <alignment horizontal="justify" wrapText="1"/>
    </xf>
    <xf numFmtId="0" fontId="12" fillId="2" borderId="0" xfId="0" applyNumberFormat="1" applyFont="1" applyFill="1" applyAlignment="1">
      <alignment horizontal="justify" wrapText="1"/>
    </xf>
    <xf numFmtId="0" fontId="37" fillId="2" borderId="0" xfId="0" applyFont="1" applyFill="1" applyAlignment="1">
      <alignment horizontal="justify" wrapText="1"/>
    </xf>
    <xf numFmtId="0" fontId="47" fillId="2" borderId="0" xfId="0" applyFont="1" applyFill="1" applyAlignment="1">
      <alignment horizontal="justify" vertical="center" wrapText="1"/>
    </xf>
    <xf numFmtId="0" fontId="12" fillId="0" borderId="0" xfId="0" applyFont="1" applyAlignment="1">
      <alignment horizontal="left" wrapText="1"/>
    </xf>
    <xf numFmtId="0" fontId="12" fillId="0" borderId="0" xfId="0" applyFont="1" applyAlignment="1">
      <alignment horizontal="left" vertical="center" wrapText="1"/>
    </xf>
    <xf numFmtId="164" fontId="43" fillId="0" borderId="50" xfId="19" applyNumberFormat="1" applyFont="1" applyBorder="1" applyAlignment="1">
      <alignment horizontal="right" vertical="center" wrapText="1"/>
    </xf>
    <xf numFmtId="164" fontId="43" fillId="0" borderId="51" xfId="19" applyNumberFormat="1" applyFont="1" applyBorder="1" applyAlignment="1">
      <alignment horizontal="right" vertical="center" wrapText="1"/>
    </xf>
    <xf numFmtId="4" fontId="40" fillId="0" borderId="37" xfId="5" applyNumberFormat="1" applyFont="1" applyFill="1" applyBorder="1" applyAlignment="1">
      <alignment horizontal="right" vertical="center" wrapText="1"/>
    </xf>
    <xf numFmtId="4" fontId="41" fillId="0" borderId="52" xfId="6" quotePrefix="1" applyNumberFormat="1" applyFont="1" applyFill="1" applyBorder="1" applyAlignment="1">
      <alignment vertical="center" wrapText="1"/>
    </xf>
    <xf numFmtId="4" fontId="41" fillId="0" borderId="53" xfId="5" applyNumberFormat="1" applyFont="1" applyFill="1" applyBorder="1" applyAlignment="1">
      <alignment horizontal="right" vertical="center" wrapText="1"/>
    </xf>
    <xf numFmtId="4" fontId="40" fillId="0" borderId="54" xfId="5" applyNumberFormat="1" applyFont="1" applyFill="1" applyBorder="1" applyAlignment="1">
      <alignment horizontal="right" vertical="center" wrapText="1"/>
    </xf>
  </cellXfs>
  <cellStyles count="22">
    <cellStyle name="S0" xfId="1"/>
    <cellStyle name="S0 2" xfId="16"/>
    <cellStyle name="S1" xfId="2"/>
    <cellStyle name="S1 2" xfId="17"/>
    <cellStyle name="S2" xfId="3"/>
    <cellStyle name="S3" xfId="4"/>
    <cellStyle name="S3 2" xfId="18"/>
    <cellStyle name="S4" xfId="5"/>
    <cellStyle name="S4 2" xfId="19"/>
    <cellStyle name="S5" xfId="6"/>
    <cellStyle name="Денежный 2" xfId="20"/>
    <cellStyle name="Обычный" xfId="0" builtinId="0"/>
    <cellStyle name="Обычный 2" xfId="7"/>
    <cellStyle name="Обычный 2 2" xfId="9"/>
    <cellStyle name="Обычный 3" xfId="8"/>
    <cellStyle name="Обычный 3 2" xfId="10"/>
    <cellStyle name="Обычный 3 3" xfId="11"/>
    <cellStyle name="Обычный 4" xfId="13"/>
    <cellStyle name="Обычный 4 2" xfId="21"/>
    <cellStyle name="Процентный 2" xfId="14"/>
    <cellStyle name="Финансовый" xfId="12" builtinId="3"/>
    <cellStyle name="Финансовый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A5" sqref="A5:H5"/>
    </sheetView>
  </sheetViews>
  <sheetFormatPr defaultRowHeight="33" customHeight="1" x14ac:dyDescent="0.3"/>
  <cols>
    <col min="8" max="8" width="11.88671875" customWidth="1"/>
    <col min="9" max="9" width="9.109375" style="5" customWidth="1"/>
    <col min="10" max="10" width="13.5546875" style="5" customWidth="1"/>
  </cols>
  <sheetData>
    <row r="1" spans="1:20" ht="33" customHeight="1" x14ac:dyDescent="0.35">
      <c r="A1" s="111" t="s">
        <v>92</v>
      </c>
      <c r="B1" s="111"/>
      <c r="C1" s="111"/>
      <c r="D1" s="111"/>
      <c r="E1" s="111"/>
      <c r="F1" s="111"/>
      <c r="G1" s="111"/>
      <c r="H1" s="111"/>
      <c r="I1" s="111"/>
      <c r="J1" s="111"/>
    </row>
    <row r="2" spans="1:20" ht="24" customHeight="1" x14ac:dyDescent="0.3">
      <c r="A2" s="112" t="s">
        <v>50</v>
      </c>
      <c r="B2" s="113"/>
      <c r="C2" s="113"/>
      <c r="D2" s="113"/>
      <c r="E2" s="113"/>
      <c r="F2" s="113"/>
      <c r="G2" s="113"/>
      <c r="H2" s="113"/>
      <c r="I2" s="113"/>
      <c r="J2" s="113"/>
    </row>
    <row r="3" spans="1:20" ht="33" customHeight="1" x14ac:dyDescent="0.3">
      <c r="A3" s="109" t="s">
        <v>28</v>
      </c>
      <c r="B3" s="109"/>
      <c r="C3" s="109"/>
      <c r="D3" s="109"/>
      <c r="E3" s="109"/>
      <c r="F3" s="109"/>
      <c r="G3" s="109"/>
      <c r="H3" s="109"/>
      <c r="I3" s="109"/>
      <c r="J3" s="109"/>
      <c r="K3" s="2"/>
      <c r="L3" s="2"/>
      <c r="M3" s="2"/>
      <c r="N3" s="2"/>
      <c r="O3" s="2"/>
      <c r="P3" s="2"/>
      <c r="Q3" s="2"/>
      <c r="R3" s="2"/>
      <c r="S3" s="2"/>
      <c r="T3" s="2"/>
    </row>
    <row r="4" spans="1:20" ht="33" customHeight="1" x14ac:dyDescent="0.3">
      <c r="A4" s="110" t="s">
        <v>12</v>
      </c>
      <c r="B4" s="110"/>
      <c r="C4" s="110"/>
      <c r="D4" s="110"/>
      <c r="E4" s="110"/>
      <c r="F4" s="110"/>
      <c r="G4" s="110"/>
      <c r="H4" s="110"/>
      <c r="I4" s="108">
        <v>1985</v>
      </c>
      <c r="J4" s="108"/>
      <c r="K4" s="1"/>
      <c r="L4" s="1"/>
      <c r="M4" s="1"/>
      <c r="N4" s="1"/>
      <c r="O4" s="1"/>
      <c r="P4" s="1"/>
      <c r="Q4" s="1"/>
      <c r="R4" s="1"/>
      <c r="S4" s="3"/>
      <c r="T4" s="3"/>
    </row>
    <row r="5" spans="1:20" ht="33" customHeight="1" x14ac:dyDescent="0.3">
      <c r="A5" s="110" t="s">
        <v>13</v>
      </c>
      <c r="B5" s="110"/>
      <c r="C5" s="110"/>
      <c r="D5" s="110"/>
      <c r="E5" s="110"/>
      <c r="F5" s="110"/>
      <c r="G5" s="110"/>
      <c r="H5" s="110"/>
      <c r="I5" s="108">
        <v>5</v>
      </c>
      <c r="J5" s="108"/>
      <c r="K5" s="1"/>
      <c r="L5" s="1"/>
      <c r="M5" s="1"/>
      <c r="N5" s="1"/>
      <c r="O5" s="1"/>
      <c r="P5" s="1"/>
      <c r="Q5" s="1"/>
      <c r="R5" s="1"/>
      <c r="S5" s="3"/>
      <c r="T5" s="3"/>
    </row>
    <row r="6" spans="1:20" ht="33" customHeight="1" x14ac:dyDescent="0.3">
      <c r="A6" s="110" t="s">
        <v>14</v>
      </c>
      <c r="B6" s="110"/>
      <c r="C6" s="110"/>
      <c r="D6" s="110"/>
      <c r="E6" s="110"/>
      <c r="F6" s="110"/>
      <c r="G6" s="110"/>
      <c r="H6" s="110"/>
      <c r="I6" s="108">
        <v>92</v>
      </c>
      <c r="J6" s="108"/>
      <c r="K6" s="1"/>
      <c r="L6" s="1"/>
      <c r="M6" s="1"/>
      <c r="N6" s="1"/>
      <c r="O6" s="1"/>
      <c r="P6" s="1"/>
      <c r="Q6" s="1"/>
      <c r="R6" s="1"/>
      <c r="S6" s="3"/>
      <c r="T6" s="3"/>
    </row>
    <row r="7" spans="1:20" ht="33" customHeight="1" x14ac:dyDescent="0.3">
      <c r="A7" s="110" t="s">
        <v>15</v>
      </c>
      <c r="B7" s="110"/>
      <c r="C7" s="110"/>
      <c r="D7" s="110"/>
      <c r="E7" s="110"/>
      <c r="F7" s="110"/>
      <c r="G7" s="110"/>
      <c r="H7" s="110"/>
      <c r="I7" s="108">
        <v>0</v>
      </c>
      <c r="J7" s="108"/>
      <c r="K7" s="1"/>
      <c r="L7" s="1"/>
      <c r="M7" s="1"/>
      <c r="N7" s="1"/>
      <c r="O7" s="1"/>
      <c r="P7" s="1"/>
      <c r="Q7" s="1"/>
      <c r="R7" s="1"/>
      <c r="S7" s="3"/>
      <c r="T7" s="3"/>
    </row>
    <row r="8" spans="1:20" ht="33" customHeight="1" x14ac:dyDescent="0.3">
      <c r="A8" s="110" t="s">
        <v>16</v>
      </c>
      <c r="B8" s="110"/>
      <c r="C8" s="110"/>
      <c r="D8" s="110"/>
      <c r="E8" s="110"/>
      <c r="F8" s="110"/>
      <c r="G8" s="110"/>
      <c r="H8" s="110"/>
      <c r="I8" s="108">
        <v>0</v>
      </c>
      <c r="J8" s="108"/>
      <c r="K8" s="1"/>
      <c r="L8" s="1"/>
      <c r="M8" s="1"/>
      <c r="N8" s="1"/>
      <c r="O8" s="1"/>
      <c r="P8" s="1"/>
      <c r="Q8" s="1"/>
      <c r="R8" s="1"/>
      <c r="S8" s="3"/>
      <c r="T8" s="3"/>
    </row>
    <row r="9" spans="1:20" ht="33" customHeight="1" x14ac:dyDescent="0.3">
      <c r="A9" s="110" t="s">
        <v>17</v>
      </c>
      <c r="B9" s="110"/>
      <c r="C9" s="110"/>
      <c r="D9" s="110"/>
      <c r="E9" s="110"/>
      <c r="F9" s="110"/>
      <c r="G9" s="110"/>
      <c r="H9" s="110"/>
      <c r="I9" s="108" t="s">
        <v>23</v>
      </c>
      <c r="J9" s="108"/>
      <c r="K9" s="1"/>
      <c r="L9" s="1"/>
      <c r="M9" s="1"/>
      <c r="N9" s="1"/>
      <c r="O9" s="1"/>
      <c r="P9" s="1"/>
      <c r="Q9" s="1"/>
      <c r="R9" s="1"/>
      <c r="S9" s="3"/>
      <c r="T9" s="3"/>
    </row>
    <row r="10" spans="1:20" ht="33" customHeight="1" x14ac:dyDescent="0.3">
      <c r="A10" s="109" t="s">
        <v>18</v>
      </c>
      <c r="B10" s="109"/>
      <c r="C10" s="109"/>
      <c r="D10" s="109"/>
      <c r="E10" s="109"/>
      <c r="F10" s="109"/>
      <c r="G10" s="109"/>
      <c r="H10" s="109"/>
      <c r="I10" s="108" t="s">
        <v>11</v>
      </c>
      <c r="J10" s="108"/>
      <c r="K10" s="1"/>
      <c r="L10" s="1"/>
      <c r="M10" s="1"/>
      <c r="N10" s="1"/>
      <c r="O10" s="1"/>
      <c r="P10" s="1"/>
      <c r="Q10" s="1"/>
      <c r="R10" s="1"/>
      <c r="S10" s="3"/>
      <c r="T10" s="3"/>
    </row>
    <row r="11" spans="1:20" ht="33" customHeight="1" x14ac:dyDescent="0.3">
      <c r="A11" s="109" t="s">
        <v>19</v>
      </c>
      <c r="B11" s="109"/>
      <c r="C11" s="109"/>
      <c r="D11" s="109"/>
      <c r="E11" s="109"/>
      <c r="F11" s="109"/>
      <c r="G11" s="109"/>
      <c r="H11" s="109"/>
      <c r="I11" s="108" t="s">
        <v>11</v>
      </c>
      <c r="J11" s="108"/>
      <c r="K11" s="1"/>
      <c r="L11" s="1"/>
      <c r="M11" s="1"/>
      <c r="N11" s="1"/>
      <c r="O11" s="1"/>
      <c r="P11" s="1"/>
      <c r="Q11" s="1"/>
      <c r="R11" s="1"/>
      <c r="S11" s="3"/>
      <c r="T11" s="3"/>
    </row>
    <row r="12" spans="1:20" ht="33" customHeight="1" x14ac:dyDescent="0.3">
      <c r="A12" s="109" t="s">
        <v>20</v>
      </c>
      <c r="B12" s="109"/>
      <c r="C12" s="109"/>
      <c r="D12" s="109"/>
      <c r="E12" s="109"/>
      <c r="F12" s="109"/>
      <c r="G12" s="109"/>
      <c r="H12" s="109"/>
      <c r="I12" s="108" t="s">
        <v>11</v>
      </c>
      <c r="J12" s="108"/>
      <c r="K12" s="1"/>
      <c r="L12" s="1"/>
      <c r="M12" s="1"/>
      <c r="N12" s="1"/>
      <c r="O12" s="1"/>
      <c r="P12" s="1"/>
      <c r="Q12" s="1"/>
      <c r="R12" s="1"/>
      <c r="S12" s="3"/>
      <c r="T12" s="3"/>
    </row>
    <row r="13" spans="1:20" ht="33" customHeight="1" x14ac:dyDescent="0.3">
      <c r="A13" s="109" t="s">
        <v>21</v>
      </c>
      <c r="B13" s="109"/>
      <c r="C13" s="109"/>
      <c r="D13" s="109"/>
      <c r="E13" s="109"/>
      <c r="F13" s="109"/>
      <c r="G13" s="109"/>
      <c r="H13" s="109"/>
      <c r="I13" s="108" t="s">
        <v>11</v>
      </c>
      <c r="J13" s="108"/>
      <c r="K13" s="1"/>
      <c r="L13" s="1"/>
      <c r="M13" s="1"/>
      <c r="N13" s="1"/>
      <c r="O13" s="1"/>
      <c r="P13" s="1"/>
      <c r="Q13" s="1"/>
      <c r="R13" s="1"/>
      <c r="S13" s="3"/>
      <c r="T13" s="3"/>
    </row>
    <row r="14" spans="1:20" ht="33" customHeight="1" x14ac:dyDescent="0.3">
      <c r="A14" s="109" t="s">
        <v>120</v>
      </c>
      <c r="B14" s="109"/>
      <c r="C14" s="109"/>
      <c r="D14" s="109"/>
      <c r="E14" s="109"/>
      <c r="F14" s="109"/>
      <c r="G14" s="109"/>
      <c r="H14" s="109"/>
      <c r="I14" s="108">
        <v>255</v>
      </c>
      <c r="J14" s="108"/>
      <c r="K14" s="1"/>
      <c r="L14" s="1"/>
      <c r="M14" s="1"/>
      <c r="N14" s="1"/>
      <c r="O14" s="1"/>
      <c r="P14" s="1"/>
      <c r="Q14" s="1"/>
      <c r="R14" s="1"/>
      <c r="S14" s="3"/>
      <c r="T14" s="3"/>
    </row>
    <row r="15" spans="1:20" ht="33" customHeight="1" x14ac:dyDescent="0.3">
      <c r="A15" s="109" t="s">
        <v>22</v>
      </c>
      <c r="B15" s="109"/>
      <c r="C15" s="109"/>
      <c r="D15" s="109"/>
      <c r="E15" s="109"/>
      <c r="F15" s="109"/>
      <c r="G15" s="109"/>
      <c r="H15" s="109"/>
      <c r="I15" s="108" t="s">
        <v>131</v>
      </c>
      <c r="J15" s="108"/>
      <c r="K15" s="1"/>
      <c r="L15" s="1"/>
      <c r="M15" s="1"/>
      <c r="N15" s="1"/>
      <c r="O15" s="1"/>
      <c r="P15" s="1"/>
      <c r="Q15" s="1"/>
      <c r="R15" s="1"/>
      <c r="S15" s="3"/>
      <c r="T15" s="3"/>
    </row>
    <row r="16" spans="1:20" ht="33" customHeight="1" x14ac:dyDescent="0.3">
      <c r="A16" s="109" t="s">
        <v>24</v>
      </c>
      <c r="B16" s="109"/>
      <c r="C16" s="109"/>
      <c r="D16" s="109"/>
      <c r="E16" s="109"/>
      <c r="F16" s="109"/>
      <c r="G16" s="109"/>
      <c r="H16" s="109"/>
      <c r="I16" s="108" t="s">
        <v>132</v>
      </c>
      <c r="J16" s="108"/>
      <c r="K16" s="1"/>
      <c r="L16" s="2"/>
      <c r="M16" s="2"/>
      <c r="N16" s="2"/>
      <c r="O16" s="2"/>
      <c r="P16" s="2"/>
      <c r="Q16" s="2"/>
      <c r="R16" s="2"/>
      <c r="S16" s="4"/>
      <c r="T16" s="4"/>
    </row>
    <row r="17" spans="1:20" ht="33" customHeight="1" x14ac:dyDescent="0.3">
      <c r="A17" s="109" t="s">
        <v>25</v>
      </c>
      <c r="B17" s="109"/>
      <c r="C17" s="109"/>
      <c r="D17" s="109"/>
      <c r="E17" s="109"/>
      <c r="F17" s="109"/>
      <c r="G17" s="109"/>
      <c r="H17" s="109"/>
      <c r="I17" s="108" t="s">
        <v>51</v>
      </c>
      <c r="J17" s="108"/>
      <c r="K17" s="1"/>
      <c r="L17" s="2"/>
      <c r="M17" s="2"/>
      <c r="N17" s="2"/>
      <c r="O17" s="2"/>
      <c r="P17" s="2"/>
      <c r="Q17" s="2"/>
      <c r="R17" s="2"/>
      <c r="S17" s="4"/>
      <c r="T17" s="4"/>
    </row>
    <row r="18" spans="1:20" ht="33" customHeight="1" x14ac:dyDescent="0.3">
      <c r="A18" s="109" t="s">
        <v>55</v>
      </c>
      <c r="B18" s="109"/>
      <c r="C18" s="109"/>
      <c r="D18" s="109"/>
      <c r="E18" s="109"/>
      <c r="F18" s="109"/>
      <c r="G18" s="109"/>
      <c r="H18" s="109"/>
      <c r="I18" s="108" t="s">
        <v>56</v>
      </c>
      <c r="J18" s="108"/>
      <c r="K18" s="1"/>
      <c r="L18" s="1"/>
      <c r="M18" s="1"/>
      <c r="N18" s="1"/>
      <c r="O18" s="1"/>
      <c r="P18" s="1"/>
      <c r="Q18" s="1"/>
      <c r="R18" s="1"/>
      <c r="S18" s="3"/>
      <c r="T18" s="3"/>
    </row>
  </sheetData>
  <mergeCells count="33">
    <mergeCell ref="A18:H18"/>
    <mergeCell ref="I17:J17"/>
    <mergeCell ref="I18:J18"/>
    <mergeCell ref="A16:H16"/>
    <mergeCell ref="I5:J5"/>
    <mergeCell ref="I6:J6"/>
    <mergeCell ref="I7:J7"/>
    <mergeCell ref="I8:J8"/>
    <mergeCell ref="A17:H17"/>
    <mergeCell ref="I16:J16"/>
    <mergeCell ref="A9:H9"/>
    <mergeCell ref="A10:H10"/>
    <mergeCell ref="I9:J9"/>
    <mergeCell ref="I10:J10"/>
    <mergeCell ref="I11:J11"/>
    <mergeCell ref="I12:J12"/>
    <mergeCell ref="A1:J1"/>
    <mergeCell ref="A2:J2"/>
    <mergeCell ref="A3:J3"/>
    <mergeCell ref="A14:H14"/>
    <mergeCell ref="I14:J14"/>
    <mergeCell ref="I15:J15"/>
    <mergeCell ref="I4:J4"/>
    <mergeCell ref="A15:H15"/>
    <mergeCell ref="A11:H11"/>
    <mergeCell ref="A12:H12"/>
    <mergeCell ref="A13:H13"/>
    <mergeCell ref="A4:H4"/>
    <mergeCell ref="A5:H5"/>
    <mergeCell ref="A6:H6"/>
    <mergeCell ref="A7:H7"/>
    <mergeCell ref="A8:H8"/>
    <mergeCell ref="I13:J13"/>
  </mergeCells>
  <pageMargins left="0.7" right="0.7" top="0.75" bottom="0.75" header="0.3" footer="0.3"/>
  <pageSetup paperSize="9" scale="92" orientation="portrait" horizontalDpi="180" verticalDpi="18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3" workbookViewId="0">
      <selection activeCell="L15" sqref="L15"/>
    </sheetView>
  </sheetViews>
  <sheetFormatPr defaultColWidth="9.109375" defaultRowHeight="14.4" x14ac:dyDescent="0.3"/>
  <cols>
    <col min="1" max="1" width="8.109375" style="23" customWidth="1"/>
    <col min="2" max="2" width="19" style="23" customWidth="1"/>
    <col min="3" max="3" width="16.44140625" style="23" customWidth="1"/>
    <col min="4" max="4" width="12.5546875" style="23" customWidth="1"/>
    <col min="5" max="5" width="14.44140625" style="23" customWidth="1"/>
    <col min="6" max="6" width="11.44140625" style="23" customWidth="1"/>
    <col min="7" max="7" width="10.5546875" style="23" customWidth="1"/>
    <col min="8" max="8" width="16.6640625" style="23" customWidth="1"/>
    <col min="9" max="16384" width="9.109375" style="24"/>
  </cols>
  <sheetData>
    <row r="1" spans="1:8" ht="16.8" hidden="1" x14ac:dyDescent="0.3">
      <c r="A1" s="20"/>
      <c r="B1" s="20"/>
      <c r="C1" s="21"/>
      <c r="D1" s="21"/>
      <c r="E1" s="22"/>
    </row>
    <row r="2" spans="1:8" ht="17.399999999999999" hidden="1" thickBot="1" x14ac:dyDescent="0.35">
      <c r="A2" s="25"/>
      <c r="B2" s="25"/>
      <c r="C2" s="26"/>
      <c r="D2" s="26"/>
      <c r="E2" s="27" t="s">
        <v>0</v>
      </c>
    </row>
    <row r="3" spans="1:8" ht="24.75" customHeight="1" x14ac:dyDescent="0.3"/>
    <row r="4" spans="1:8" x14ac:dyDescent="0.3">
      <c r="A4" s="129" t="s">
        <v>99</v>
      </c>
      <c r="B4" s="129"/>
      <c r="C4" s="129"/>
      <c r="D4" s="129"/>
      <c r="E4" s="129"/>
      <c r="F4" s="129"/>
      <c r="G4" s="129"/>
      <c r="H4" s="129"/>
    </row>
    <row r="5" spans="1:8" x14ac:dyDescent="0.3">
      <c r="A5" s="130"/>
      <c r="B5" s="130"/>
      <c r="C5" s="130"/>
      <c r="D5" s="130"/>
      <c r="E5" s="130"/>
      <c r="F5" s="130"/>
      <c r="G5" s="130"/>
      <c r="H5" s="130"/>
    </row>
    <row r="6" spans="1:8" s="28" customFormat="1" ht="36" customHeight="1" x14ac:dyDescent="0.3">
      <c r="A6" s="60" t="s">
        <v>1</v>
      </c>
      <c r="B6" s="137" t="s">
        <v>100</v>
      </c>
      <c r="C6" s="138"/>
      <c r="D6" s="138"/>
      <c r="E6" s="60" t="s">
        <v>26</v>
      </c>
      <c r="F6" s="60" t="s">
        <v>27</v>
      </c>
      <c r="G6" s="139" t="s">
        <v>10</v>
      </c>
      <c r="H6" s="139"/>
    </row>
    <row r="7" spans="1:8" x14ac:dyDescent="0.3">
      <c r="A7" s="60"/>
      <c r="B7" s="140"/>
      <c r="C7" s="140"/>
      <c r="D7" s="140"/>
      <c r="E7" s="61"/>
      <c r="F7" s="62"/>
      <c r="G7" s="141"/>
      <c r="H7" s="141"/>
    </row>
    <row r="9" spans="1:8" ht="75.75" customHeight="1" x14ac:dyDescent="0.3">
      <c r="A9" s="136" t="s">
        <v>121</v>
      </c>
      <c r="B9" s="136"/>
      <c r="C9" s="136"/>
      <c r="D9" s="136"/>
      <c r="E9" s="136"/>
      <c r="F9" s="136"/>
      <c r="G9" s="136"/>
      <c r="H9" s="136"/>
    </row>
    <row r="10" spans="1:8" ht="111.75" customHeight="1" thickBot="1" x14ac:dyDescent="0.35">
      <c r="A10" s="142" t="s">
        <v>122</v>
      </c>
      <c r="B10" s="142"/>
      <c r="C10" s="143" t="s">
        <v>101</v>
      </c>
      <c r="D10" s="143"/>
      <c r="E10" s="144" t="s">
        <v>102</v>
      </c>
      <c r="F10" s="144"/>
      <c r="G10" s="144" t="s">
        <v>103</v>
      </c>
      <c r="H10" s="144"/>
    </row>
    <row r="11" spans="1:8" ht="15" thickBot="1" x14ac:dyDescent="0.35">
      <c r="A11" s="116">
        <v>0</v>
      </c>
      <c r="B11" s="117"/>
      <c r="C11" s="114">
        <v>171766.08</v>
      </c>
      <c r="D11" s="115"/>
      <c r="E11" s="114">
        <v>0</v>
      </c>
      <c r="F11" s="115"/>
      <c r="G11" s="116">
        <f>A11+C11-E11</f>
        <v>171766.08</v>
      </c>
      <c r="H11" s="117"/>
    </row>
    <row r="13" spans="1:8" ht="24" customHeight="1" x14ac:dyDescent="0.3">
      <c r="A13" s="123" t="s">
        <v>9</v>
      </c>
      <c r="B13" s="123"/>
      <c r="C13" s="123"/>
      <c r="D13" s="123"/>
      <c r="E13" s="123"/>
      <c r="F13" s="123"/>
      <c r="G13" s="123"/>
      <c r="H13" s="123"/>
    </row>
    <row r="14" spans="1:8" ht="15" thickBot="1" x14ac:dyDescent="0.35">
      <c r="A14" s="29"/>
    </row>
    <row r="15" spans="1:8" ht="68.25" customHeight="1" thickBot="1" x14ac:dyDescent="0.35">
      <c r="A15" s="30" t="s">
        <v>5</v>
      </c>
      <c r="B15" s="124" t="s">
        <v>6</v>
      </c>
      <c r="C15" s="125"/>
      <c r="D15" s="124" t="s">
        <v>7</v>
      </c>
      <c r="E15" s="126"/>
      <c r="F15" s="126"/>
      <c r="G15" s="127" t="s">
        <v>8</v>
      </c>
      <c r="H15" s="128"/>
    </row>
    <row r="16" spans="1:8" s="19" customFormat="1" ht="16.2" thickBot="1" x14ac:dyDescent="0.35">
      <c r="A16" s="63">
        <v>2017</v>
      </c>
      <c r="B16" s="131">
        <v>34025.96</v>
      </c>
      <c r="C16" s="132"/>
      <c r="D16" s="131">
        <v>25542.42</v>
      </c>
      <c r="E16" s="133"/>
      <c r="F16" s="132"/>
      <c r="G16" s="134">
        <v>0</v>
      </c>
      <c r="H16" s="135"/>
    </row>
    <row r="17" spans="1:8" s="19" customFormat="1" ht="16.2" thickBot="1" x14ac:dyDescent="0.35">
      <c r="A17" s="31" t="s">
        <v>53</v>
      </c>
      <c r="B17" s="118">
        <f>SUM(B16:B16)</f>
        <v>34025.96</v>
      </c>
      <c r="C17" s="119"/>
      <c r="D17" s="118">
        <f>SUM(D16:D16)</f>
        <v>25542.42</v>
      </c>
      <c r="E17" s="120"/>
      <c r="F17" s="120"/>
      <c r="G17" s="121">
        <f>G16</f>
        <v>0</v>
      </c>
      <c r="H17" s="122"/>
    </row>
    <row r="18" spans="1:8" ht="25.5" customHeight="1" x14ac:dyDescent="0.3"/>
    <row r="19" spans="1:8" x14ac:dyDescent="0.3">
      <c r="A19" s="86"/>
      <c r="B19" s="87"/>
      <c r="C19" s="87"/>
      <c r="D19" s="86"/>
    </row>
    <row r="20" spans="1:8" x14ac:dyDescent="0.3">
      <c r="A20" s="86"/>
      <c r="B20" s="91"/>
      <c r="C20" s="91"/>
      <c r="D20" s="86"/>
    </row>
    <row r="21" spans="1:8" x14ac:dyDescent="0.3">
      <c r="A21" s="86"/>
      <c r="B21" s="86"/>
      <c r="C21" s="86"/>
      <c r="D21" s="86"/>
    </row>
    <row r="22" spans="1:8" x14ac:dyDescent="0.3">
      <c r="A22" s="86"/>
      <c r="B22" s="86"/>
      <c r="C22" s="86"/>
      <c r="D22" s="86"/>
      <c r="E22" s="86"/>
    </row>
    <row r="23" spans="1:8" x14ac:dyDescent="0.3">
      <c r="C23" s="87"/>
      <c r="D23" s="87"/>
      <c r="E23" s="86"/>
    </row>
    <row r="24" spans="1:8" x14ac:dyDescent="0.3">
      <c r="C24" s="86"/>
      <c r="D24" s="86"/>
      <c r="E24" s="86"/>
    </row>
    <row r="25" spans="1:8" x14ac:dyDescent="0.3">
      <c r="C25" s="86"/>
      <c r="D25" s="86"/>
      <c r="E25" s="86"/>
    </row>
    <row r="26" spans="1:8" x14ac:dyDescent="0.3">
      <c r="C26" s="86"/>
      <c r="D26" s="86"/>
      <c r="E26" s="86"/>
    </row>
  </sheetData>
  <mergeCells count="25">
    <mergeCell ref="A4:H4"/>
    <mergeCell ref="A5:H5"/>
    <mergeCell ref="B16:C16"/>
    <mergeCell ref="D16:F16"/>
    <mergeCell ref="G16:H16"/>
    <mergeCell ref="A9:H9"/>
    <mergeCell ref="B6:D6"/>
    <mergeCell ref="G6:H6"/>
    <mergeCell ref="B7:D7"/>
    <mergeCell ref="G7:H7"/>
    <mergeCell ref="A10:B10"/>
    <mergeCell ref="C10:D10"/>
    <mergeCell ref="E10:F10"/>
    <mergeCell ref="G10:H10"/>
    <mergeCell ref="A11:B11"/>
    <mergeCell ref="C11:D11"/>
    <mergeCell ref="E11:F11"/>
    <mergeCell ref="G11:H11"/>
    <mergeCell ref="B17:C17"/>
    <mergeCell ref="D17:F17"/>
    <mergeCell ref="G17:H17"/>
    <mergeCell ref="A13:H13"/>
    <mergeCell ref="B15:C15"/>
    <mergeCell ref="D15:F15"/>
    <mergeCell ref="G15:H15"/>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35"/>
  <sheetViews>
    <sheetView zoomScale="91" zoomScaleNormal="91" workbookViewId="0">
      <selection activeCell="B35" sqref="B35:E35"/>
    </sheetView>
  </sheetViews>
  <sheetFormatPr defaultColWidth="18" defaultRowHeight="14.4" x14ac:dyDescent="0.3"/>
  <cols>
    <col min="1" max="1" width="41.44140625" style="18" customWidth="1"/>
    <col min="2" max="2" width="14.109375" style="12" customWidth="1"/>
    <col min="3" max="3" width="14.109375" style="17" customWidth="1"/>
    <col min="4" max="4" width="14" style="17" customWidth="1"/>
    <col min="5" max="5" width="14.44140625" style="17" customWidth="1"/>
    <col min="6" max="6" width="18" style="17" hidden="1" customWidth="1"/>
    <col min="7" max="9" width="18" style="17"/>
    <col min="10" max="16384" width="18" style="16"/>
  </cols>
  <sheetData>
    <row r="1" spans="1:10" ht="49.5" customHeight="1" x14ac:dyDescent="0.3">
      <c r="A1" s="145" t="s">
        <v>81</v>
      </c>
      <c r="B1" s="146"/>
      <c r="C1" s="146"/>
      <c r="D1" s="146"/>
      <c r="E1" s="146"/>
      <c r="F1" s="146"/>
      <c r="G1" s="15"/>
      <c r="H1" s="15"/>
      <c r="I1" s="15"/>
      <c r="J1" s="6"/>
    </row>
    <row r="2" spans="1:10" ht="51" customHeight="1" x14ac:dyDescent="0.3">
      <c r="A2" s="147" t="s">
        <v>29</v>
      </c>
      <c r="B2" s="147" t="s">
        <v>57</v>
      </c>
      <c r="C2" s="147" t="s">
        <v>63</v>
      </c>
      <c r="D2" s="147" t="s">
        <v>64</v>
      </c>
      <c r="E2" s="54" t="s">
        <v>65</v>
      </c>
      <c r="F2" s="19"/>
      <c r="G2" s="13"/>
      <c r="H2" s="13"/>
      <c r="I2" s="13"/>
      <c r="J2" s="6"/>
    </row>
    <row r="3" spans="1:10" ht="30.75" customHeight="1" x14ac:dyDescent="0.3">
      <c r="A3" s="148"/>
      <c r="B3" s="148"/>
      <c r="C3" s="148"/>
      <c r="D3" s="148"/>
      <c r="E3" s="51" t="s">
        <v>30</v>
      </c>
      <c r="F3" s="19"/>
      <c r="G3" s="7"/>
      <c r="H3" s="7"/>
      <c r="I3" s="7"/>
      <c r="J3" s="6"/>
    </row>
    <row r="4" spans="1:10" x14ac:dyDescent="0.3">
      <c r="A4" s="52" t="s">
        <v>82</v>
      </c>
      <c r="B4" s="53">
        <v>0</v>
      </c>
      <c r="C4" s="53">
        <v>268990.98</v>
      </c>
      <c r="D4" s="53">
        <v>214476.79999999999</v>
      </c>
      <c r="E4" s="53">
        <v>54514.18</v>
      </c>
      <c r="F4" s="19"/>
      <c r="G4" s="7"/>
      <c r="H4" s="7"/>
      <c r="I4" s="7"/>
      <c r="J4" s="6"/>
    </row>
    <row r="5" spans="1:10" ht="19.5" customHeight="1" x14ac:dyDescent="0.3">
      <c r="A5" s="52" t="s">
        <v>83</v>
      </c>
      <c r="B5" s="53">
        <v>0</v>
      </c>
      <c r="C5" s="53">
        <v>26334.75</v>
      </c>
      <c r="D5" s="53">
        <v>20997.439999999999</v>
      </c>
      <c r="E5" s="53">
        <v>5337.31</v>
      </c>
      <c r="F5" s="19"/>
      <c r="G5" s="7"/>
      <c r="H5" s="8"/>
      <c r="I5" s="7"/>
      <c r="J5" s="6"/>
    </row>
    <row r="6" spans="1:10" x14ac:dyDescent="0.3">
      <c r="A6" s="52" t="s">
        <v>84</v>
      </c>
      <c r="B6" s="53">
        <v>0</v>
      </c>
      <c r="C6" s="53">
        <v>6986.67</v>
      </c>
      <c r="D6" s="53">
        <v>5570.48</v>
      </c>
      <c r="E6" s="53">
        <v>1416.19</v>
      </c>
      <c r="F6" s="19"/>
      <c r="G6" s="9"/>
      <c r="H6" s="9"/>
      <c r="I6" s="10"/>
      <c r="J6" s="6"/>
    </row>
    <row r="7" spans="1:10" x14ac:dyDescent="0.3">
      <c r="A7" s="52" t="s">
        <v>85</v>
      </c>
      <c r="B7" s="53">
        <v>0</v>
      </c>
      <c r="C7" s="53">
        <v>4299.45</v>
      </c>
      <c r="D7" s="53">
        <v>3427.94</v>
      </c>
      <c r="E7" s="53">
        <v>871.51</v>
      </c>
      <c r="F7" s="19"/>
      <c r="G7" s="11"/>
      <c r="H7" s="9"/>
      <c r="I7" s="9"/>
      <c r="J7" s="6"/>
    </row>
    <row r="8" spans="1:10" x14ac:dyDescent="0.3">
      <c r="A8" s="52" t="s">
        <v>86</v>
      </c>
      <c r="B8" s="53">
        <v>0</v>
      </c>
      <c r="C8" s="53">
        <v>5911.89</v>
      </c>
      <c r="D8" s="53">
        <v>4713.6000000000004</v>
      </c>
      <c r="E8" s="53">
        <v>1198.29</v>
      </c>
      <c r="F8" s="19"/>
      <c r="J8" s="6"/>
    </row>
    <row r="9" spans="1:10" x14ac:dyDescent="0.3">
      <c r="A9" s="52" t="s">
        <v>31</v>
      </c>
      <c r="B9" s="53">
        <v>107221.8</v>
      </c>
      <c r="C9" s="53">
        <v>0</v>
      </c>
      <c r="D9" s="53">
        <v>19787.72</v>
      </c>
      <c r="E9" s="53">
        <v>87434.08</v>
      </c>
      <c r="F9" s="19"/>
      <c r="G9" s="13"/>
      <c r="H9" s="13"/>
      <c r="I9" s="14"/>
      <c r="J9" s="6"/>
    </row>
    <row r="10" spans="1:10" x14ac:dyDescent="0.3">
      <c r="A10" s="52" t="s">
        <v>32</v>
      </c>
      <c r="B10" s="53">
        <v>69043.61</v>
      </c>
      <c r="C10" s="53">
        <v>258783.03</v>
      </c>
      <c r="D10" s="53">
        <v>254605.1</v>
      </c>
      <c r="E10" s="53">
        <v>73221.539999999994</v>
      </c>
      <c r="F10" s="19"/>
      <c r="G10" s="13"/>
      <c r="H10" s="13"/>
      <c r="I10" s="14"/>
      <c r="J10" s="6"/>
    </row>
    <row r="11" spans="1:10" x14ac:dyDescent="0.3">
      <c r="A11" s="52" t="s">
        <v>33</v>
      </c>
      <c r="B11" s="53">
        <v>104013.15</v>
      </c>
      <c r="C11" s="53">
        <v>218207.16</v>
      </c>
      <c r="D11" s="53">
        <v>246586.77</v>
      </c>
      <c r="E11" s="53">
        <v>75633.539999999994</v>
      </c>
      <c r="F11" s="19"/>
      <c r="G11" s="13"/>
      <c r="H11" s="13"/>
      <c r="I11" s="14"/>
      <c r="J11" s="6"/>
    </row>
    <row r="12" spans="1:10" x14ac:dyDescent="0.3">
      <c r="A12" s="52" t="s">
        <v>34</v>
      </c>
      <c r="B12" s="53">
        <v>1024.77</v>
      </c>
      <c r="C12" s="53">
        <v>5106</v>
      </c>
      <c r="D12" s="53">
        <v>4787.32</v>
      </c>
      <c r="E12" s="53">
        <v>1343.45</v>
      </c>
      <c r="F12" s="19"/>
      <c r="J12" s="6"/>
    </row>
    <row r="13" spans="1:10" x14ac:dyDescent="0.3">
      <c r="A13" s="52" t="s">
        <v>35</v>
      </c>
      <c r="B13" s="53">
        <v>4739.42</v>
      </c>
      <c r="C13" s="53">
        <v>19886.07</v>
      </c>
      <c r="D13" s="53">
        <v>19169.009999999998</v>
      </c>
      <c r="E13" s="53">
        <v>5456.48</v>
      </c>
      <c r="F13" s="19"/>
      <c r="J13" s="6"/>
    </row>
    <row r="14" spans="1:10" x14ac:dyDescent="0.3">
      <c r="A14" s="52" t="s">
        <v>36</v>
      </c>
      <c r="B14" s="53">
        <v>68531.460000000006</v>
      </c>
      <c r="C14" s="53">
        <v>208533</v>
      </c>
      <c r="D14" s="53">
        <v>214177.28</v>
      </c>
      <c r="E14" s="53">
        <v>62887.18</v>
      </c>
      <c r="F14" s="19"/>
      <c r="J14" s="6"/>
    </row>
    <row r="15" spans="1:10" x14ac:dyDescent="0.3">
      <c r="A15" s="52" t="s">
        <v>37</v>
      </c>
      <c r="B15" s="53">
        <v>52134.73</v>
      </c>
      <c r="C15" s="53">
        <v>191870.37</v>
      </c>
      <c r="D15" s="53">
        <v>189432.13</v>
      </c>
      <c r="E15" s="53">
        <v>54572.97</v>
      </c>
      <c r="F15" s="19"/>
      <c r="J15" s="6"/>
    </row>
    <row r="16" spans="1:10" x14ac:dyDescent="0.3">
      <c r="A16" s="52" t="s">
        <v>38</v>
      </c>
      <c r="B16" s="53">
        <v>78650.75</v>
      </c>
      <c r="C16" s="53">
        <v>230298.99</v>
      </c>
      <c r="D16" s="53">
        <v>238597.86</v>
      </c>
      <c r="E16" s="53">
        <v>70351.88</v>
      </c>
      <c r="F16" s="19"/>
      <c r="J16" s="6"/>
    </row>
    <row r="17" spans="1:10" x14ac:dyDescent="0.3">
      <c r="A17" s="52" t="s">
        <v>52</v>
      </c>
      <c r="B17" s="53">
        <v>11320.96</v>
      </c>
      <c r="C17" s="53">
        <v>28217.7</v>
      </c>
      <c r="D17" s="53">
        <v>31532.59</v>
      </c>
      <c r="E17" s="53">
        <v>8006.07</v>
      </c>
      <c r="F17" s="19"/>
      <c r="J17" s="6"/>
    </row>
    <row r="18" spans="1:10" x14ac:dyDescent="0.3">
      <c r="A18" s="52" t="s">
        <v>39</v>
      </c>
      <c r="B18" s="53">
        <v>317.48</v>
      </c>
      <c r="C18" s="53">
        <v>0</v>
      </c>
      <c r="D18" s="53">
        <v>70.09</v>
      </c>
      <c r="E18" s="53">
        <v>247.39</v>
      </c>
      <c r="F18" s="19"/>
      <c r="J18" s="6"/>
    </row>
    <row r="19" spans="1:10" x14ac:dyDescent="0.3">
      <c r="A19" s="52" t="s">
        <v>3</v>
      </c>
      <c r="B19" s="53">
        <v>577445.12</v>
      </c>
      <c r="C19" s="53">
        <v>1612427.71</v>
      </c>
      <c r="D19" s="53">
        <v>1465069</v>
      </c>
      <c r="E19" s="53">
        <v>724803.83</v>
      </c>
      <c r="F19" s="19"/>
      <c r="J19" s="6"/>
    </row>
    <row r="20" spans="1:10" x14ac:dyDescent="0.3">
      <c r="A20" s="52" t="s">
        <v>40</v>
      </c>
      <c r="B20" s="53">
        <v>81902.720000000001</v>
      </c>
      <c r="C20" s="53">
        <v>211566.94</v>
      </c>
      <c r="D20" s="53">
        <v>196034.84</v>
      </c>
      <c r="E20" s="53">
        <v>97434.82</v>
      </c>
      <c r="F20" s="19"/>
      <c r="J20" s="6"/>
    </row>
    <row r="21" spans="1:10" x14ac:dyDescent="0.3">
      <c r="A21" s="52" t="s">
        <v>41</v>
      </c>
      <c r="B21" s="53">
        <v>7405.11</v>
      </c>
      <c r="C21" s="53">
        <v>0</v>
      </c>
      <c r="D21" s="53">
        <v>1019.18</v>
      </c>
      <c r="E21" s="53">
        <v>6385.93</v>
      </c>
      <c r="F21" s="19"/>
      <c r="J21" s="6"/>
    </row>
    <row r="22" spans="1:10" x14ac:dyDescent="0.3">
      <c r="A22" s="52" t="s">
        <v>4</v>
      </c>
      <c r="B22" s="53">
        <v>123214.39</v>
      </c>
      <c r="C22" s="53">
        <v>379290.05</v>
      </c>
      <c r="D22" s="53">
        <v>365906.25</v>
      </c>
      <c r="E22" s="53">
        <v>136598.19</v>
      </c>
      <c r="F22" s="19"/>
      <c r="J22" s="6"/>
    </row>
    <row r="23" spans="1:10" x14ac:dyDescent="0.3">
      <c r="A23" s="52" t="s">
        <v>42</v>
      </c>
      <c r="B23" s="53">
        <v>22185.599999999999</v>
      </c>
      <c r="C23" s="53">
        <v>73093.23</v>
      </c>
      <c r="D23" s="53">
        <v>71513.789999999994</v>
      </c>
      <c r="E23" s="53">
        <v>23765.040000000001</v>
      </c>
      <c r="F23" s="19"/>
      <c r="J23" s="6"/>
    </row>
    <row r="24" spans="1:10" x14ac:dyDescent="0.3">
      <c r="A24" s="52" t="s">
        <v>43</v>
      </c>
      <c r="B24" s="53">
        <v>10196.01</v>
      </c>
      <c r="C24" s="53">
        <v>42959.19</v>
      </c>
      <c r="D24" s="53">
        <v>39364.160000000003</v>
      </c>
      <c r="E24" s="53">
        <v>13791.04</v>
      </c>
      <c r="F24" s="19"/>
      <c r="G24" s="9"/>
      <c r="H24" s="9"/>
      <c r="I24" s="10"/>
      <c r="J24" s="6"/>
    </row>
    <row r="25" spans="1:10" x14ac:dyDescent="0.3">
      <c r="A25" s="52" t="s">
        <v>44</v>
      </c>
      <c r="B25" s="53">
        <v>42.48</v>
      </c>
      <c r="C25" s="53">
        <v>0</v>
      </c>
      <c r="D25" s="53">
        <v>1.5</v>
      </c>
      <c r="E25" s="53">
        <v>40.98</v>
      </c>
      <c r="F25" s="19"/>
      <c r="G25" s="9"/>
      <c r="H25" s="9"/>
      <c r="I25" s="9"/>
      <c r="J25" s="6"/>
    </row>
    <row r="26" spans="1:10" x14ac:dyDescent="0.3">
      <c r="A26" s="52" t="s">
        <v>2</v>
      </c>
      <c r="B26" s="53">
        <v>24337.91</v>
      </c>
      <c r="C26" s="53">
        <v>51058.32</v>
      </c>
      <c r="D26" s="53">
        <v>57698.63</v>
      </c>
      <c r="E26" s="53">
        <v>17697.599999999999</v>
      </c>
      <c r="F26" s="19"/>
      <c r="G26" s="13"/>
      <c r="H26" s="13"/>
      <c r="I26" s="14"/>
      <c r="J26" s="6"/>
    </row>
    <row r="27" spans="1:10" x14ac:dyDescent="0.3">
      <c r="A27" s="52" t="s">
        <v>45</v>
      </c>
      <c r="B27" s="53">
        <v>135362.46</v>
      </c>
      <c r="C27" s="53">
        <v>634639.89</v>
      </c>
      <c r="D27" s="53">
        <v>607585.05000000005</v>
      </c>
      <c r="E27" s="53">
        <v>162417.29999999999</v>
      </c>
      <c r="F27" s="19"/>
      <c r="G27" s="13"/>
      <c r="H27" s="13"/>
      <c r="I27" s="14"/>
      <c r="J27" s="6"/>
    </row>
    <row r="28" spans="1:10" x14ac:dyDescent="0.3">
      <c r="A28" s="52" t="s">
        <v>46</v>
      </c>
      <c r="B28" s="53">
        <v>4797.8</v>
      </c>
      <c r="C28" s="53">
        <v>0</v>
      </c>
      <c r="D28" s="53">
        <v>667.09</v>
      </c>
      <c r="E28" s="53">
        <v>4130.71</v>
      </c>
      <c r="F28" s="19"/>
      <c r="G28" s="13"/>
      <c r="H28" s="13"/>
      <c r="I28" s="13"/>
      <c r="J28" s="6"/>
    </row>
    <row r="29" spans="1:10" x14ac:dyDescent="0.3">
      <c r="A29" s="52" t="s">
        <v>87</v>
      </c>
      <c r="B29" s="53">
        <v>0</v>
      </c>
      <c r="C29" s="53">
        <v>159352.59</v>
      </c>
      <c r="D29" s="53">
        <v>127057.91</v>
      </c>
      <c r="E29" s="53">
        <v>32294.68</v>
      </c>
      <c r="F29" s="19"/>
      <c r="G29" s="13"/>
      <c r="H29" s="13"/>
      <c r="I29" s="14"/>
      <c r="J29" s="6"/>
    </row>
    <row r="30" spans="1:10" x14ac:dyDescent="0.3">
      <c r="A30" s="52" t="s">
        <v>88</v>
      </c>
      <c r="B30" s="53">
        <v>0</v>
      </c>
      <c r="C30" s="53">
        <v>51057.18</v>
      </c>
      <c r="D30" s="53">
        <v>40709.620000000003</v>
      </c>
      <c r="E30" s="53">
        <v>10347.56</v>
      </c>
      <c r="F30" s="19"/>
      <c r="G30" s="13"/>
      <c r="H30" s="13"/>
      <c r="I30" s="14"/>
      <c r="J30" s="6"/>
    </row>
    <row r="31" spans="1:10" x14ac:dyDescent="0.3">
      <c r="A31" s="52" t="s">
        <v>47</v>
      </c>
      <c r="B31" s="53">
        <v>74220.42</v>
      </c>
      <c r="C31" s="53">
        <v>269982.24</v>
      </c>
      <c r="D31" s="53">
        <v>261655.92</v>
      </c>
      <c r="E31" s="53">
        <v>82546.740000000005</v>
      </c>
      <c r="F31" s="19"/>
      <c r="G31" s="9"/>
      <c r="H31" s="9"/>
      <c r="I31" s="9"/>
      <c r="J31" s="6"/>
    </row>
    <row r="32" spans="1:10" x14ac:dyDescent="0.3">
      <c r="A32" s="52" t="s">
        <v>48</v>
      </c>
      <c r="B32" s="53">
        <v>16194.62</v>
      </c>
      <c r="C32" s="53">
        <v>13269.52</v>
      </c>
      <c r="D32" s="53">
        <v>5537.85</v>
      </c>
      <c r="E32" s="53">
        <v>23926.29</v>
      </c>
      <c r="F32" s="19"/>
      <c r="G32" s="13"/>
      <c r="H32" s="13"/>
      <c r="I32" s="13"/>
      <c r="J32" s="6"/>
    </row>
    <row r="33" spans="1:10" x14ac:dyDescent="0.3">
      <c r="A33" s="52" t="s">
        <v>89</v>
      </c>
      <c r="B33" s="53">
        <v>0</v>
      </c>
      <c r="C33" s="53">
        <v>4088.37</v>
      </c>
      <c r="D33" s="53">
        <v>2305.02</v>
      </c>
      <c r="E33" s="53">
        <v>1783.35</v>
      </c>
      <c r="F33" s="19"/>
      <c r="G33" s="10"/>
      <c r="H33" s="10"/>
      <c r="I33" s="10"/>
      <c r="J33" s="6"/>
    </row>
    <row r="34" spans="1:10" x14ac:dyDescent="0.3">
      <c r="A34" s="52" t="s">
        <v>90</v>
      </c>
      <c r="B34" s="53">
        <v>0</v>
      </c>
      <c r="C34" s="53">
        <v>9238.7000000000007</v>
      </c>
      <c r="D34" s="53">
        <v>7113.44</v>
      </c>
      <c r="E34" s="53">
        <v>2125.2600000000002</v>
      </c>
      <c r="F34" s="19"/>
    </row>
    <row r="35" spans="1:10" x14ac:dyDescent="0.3">
      <c r="A35" s="55" t="s">
        <v>49</v>
      </c>
      <c r="B35" s="53">
        <v>1574302.77</v>
      </c>
      <c r="C35" s="53">
        <v>4985449.99</v>
      </c>
      <c r="D35" s="53">
        <v>4717171.38</v>
      </c>
      <c r="E35" s="53">
        <v>1842581.38</v>
      </c>
      <c r="F35" s="19"/>
    </row>
  </sheetData>
  <mergeCells count="5">
    <mergeCell ref="A1:F1"/>
    <mergeCell ref="A2:A3"/>
    <mergeCell ref="B2:B3"/>
    <mergeCell ref="C2:C3"/>
    <mergeCell ref="D2:D3"/>
  </mergeCells>
  <pageMargins left="0.11811023622047245" right="0.11811023622047245" top="0.74803149606299213" bottom="0.74803149606299213" header="0.31496062992125984" footer="0.31496062992125984"/>
  <pageSetup paperSize="9" scale="88"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41"/>
  <sheetViews>
    <sheetView tabSelected="1" topLeftCell="A15" zoomScale="70" zoomScaleNormal="70" workbookViewId="0">
      <selection activeCell="C20" sqref="C20"/>
    </sheetView>
  </sheetViews>
  <sheetFormatPr defaultColWidth="18" defaultRowHeight="14.4" x14ac:dyDescent="0.3"/>
  <cols>
    <col min="1" max="1" width="38.5546875" style="18" customWidth="1"/>
    <col min="2" max="2" width="16.88671875" style="12" customWidth="1"/>
    <col min="3" max="3" width="16.88671875" style="17" customWidth="1"/>
    <col min="4" max="4" width="18.44140625" style="17" customWidth="1"/>
    <col min="5" max="5" width="15.6640625" style="17" customWidth="1"/>
    <col min="6" max="6" width="16.5546875" style="17" customWidth="1"/>
    <col min="7" max="9" width="18" style="17"/>
    <col min="10" max="16384" width="18" style="16"/>
  </cols>
  <sheetData>
    <row r="1" spans="1:10" ht="40.5" customHeight="1" thickBot="1" x14ac:dyDescent="0.35">
      <c r="A1" s="150" t="s">
        <v>123</v>
      </c>
      <c r="B1" s="151"/>
      <c r="C1" s="151"/>
      <c r="D1" s="151"/>
      <c r="E1" s="151"/>
      <c r="F1" s="151"/>
      <c r="G1" s="15"/>
      <c r="H1" s="15"/>
      <c r="I1" s="15"/>
      <c r="J1" s="6"/>
    </row>
    <row r="2" spans="1:10" ht="51" customHeight="1" x14ac:dyDescent="0.3">
      <c r="A2" s="152" t="s">
        <v>29</v>
      </c>
      <c r="B2" s="154" t="s">
        <v>124</v>
      </c>
      <c r="C2" s="154" t="s">
        <v>125</v>
      </c>
      <c r="D2" s="154" t="s">
        <v>126</v>
      </c>
      <c r="E2" s="156" t="s">
        <v>104</v>
      </c>
      <c r="F2" s="158" t="s">
        <v>127</v>
      </c>
      <c r="G2" s="13"/>
      <c r="H2" s="13"/>
      <c r="I2" s="13"/>
      <c r="J2" s="6"/>
    </row>
    <row r="3" spans="1:10" ht="56.25" customHeight="1" x14ac:dyDescent="0.3">
      <c r="A3" s="153"/>
      <c r="B3" s="155"/>
      <c r="C3" s="155"/>
      <c r="D3" s="155"/>
      <c r="E3" s="157"/>
      <c r="F3" s="159"/>
      <c r="G3" s="7"/>
      <c r="H3" s="7"/>
      <c r="I3" s="7"/>
      <c r="J3" s="6"/>
    </row>
    <row r="4" spans="1:10" ht="30.75" customHeight="1" x14ac:dyDescent="0.3">
      <c r="A4" s="64" t="s">
        <v>105</v>
      </c>
      <c r="B4" s="105"/>
      <c r="C4" s="105"/>
      <c r="D4" s="105"/>
      <c r="E4" s="106"/>
      <c r="F4" s="65"/>
      <c r="G4" s="7"/>
      <c r="H4" s="7"/>
      <c r="I4" s="7"/>
      <c r="J4" s="6"/>
    </row>
    <row r="5" spans="1:10" ht="30.75" customHeight="1" x14ac:dyDescent="0.3">
      <c r="A5" s="66" t="s">
        <v>82</v>
      </c>
      <c r="B5" s="67">
        <v>0</v>
      </c>
      <c r="C5" s="88">
        <v>183740.12</v>
      </c>
      <c r="D5" s="89">
        <v>137928.95999999999</v>
      </c>
      <c r="E5" s="67">
        <f>B5+C5-D5</f>
        <v>45811.16</v>
      </c>
      <c r="F5" s="97">
        <v>183740.12</v>
      </c>
      <c r="G5" s="7"/>
      <c r="H5" s="8"/>
      <c r="I5" s="7"/>
      <c r="J5" s="6"/>
    </row>
    <row r="6" spans="1:10" ht="30.75" customHeight="1" x14ac:dyDescent="0.3">
      <c r="A6" s="66" t="s">
        <v>83</v>
      </c>
      <c r="B6" s="67">
        <v>0</v>
      </c>
      <c r="C6" s="88">
        <v>20415.64</v>
      </c>
      <c r="D6" s="89">
        <v>15325.28</v>
      </c>
      <c r="E6" s="67">
        <f t="shared" ref="E6:E24" si="0">B6+C6-D6</f>
        <v>5090.3599999999988</v>
      </c>
      <c r="F6" s="97">
        <v>8613.0300000000007</v>
      </c>
      <c r="G6" s="9"/>
      <c r="H6" s="9"/>
      <c r="I6" s="10"/>
      <c r="J6" s="6"/>
    </row>
    <row r="7" spans="1:10" ht="30.75" customHeight="1" x14ac:dyDescent="0.3">
      <c r="A7" s="66" t="s">
        <v>84</v>
      </c>
      <c r="B7" s="67">
        <v>0</v>
      </c>
      <c r="C7" s="88">
        <v>4656.12</v>
      </c>
      <c r="D7" s="89">
        <v>3495.03</v>
      </c>
      <c r="E7" s="67">
        <f t="shared" si="0"/>
        <v>1161.0899999999997</v>
      </c>
      <c r="F7" s="160">
        <v>9710.3799999999992</v>
      </c>
      <c r="G7" s="11"/>
      <c r="H7" s="9"/>
      <c r="I7" s="9"/>
      <c r="J7" s="6"/>
    </row>
    <row r="8" spans="1:10" ht="30.75" customHeight="1" x14ac:dyDescent="0.3">
      <c r="A8" s="66" t="s">
        <v>85</v>
      </c>
      <c r="B8" s="67">
        <v>0</v>
      </c>
      <c r="C8" s="190">
        <v>2865.28</v>
      </c>
      <c r="D8" s="85">
        <v>2150.66</v>
      </c>
      <c r="E8" s="67">
        <f t="shared" si="0"/>
        <v>714.62000000000035</v>
      </c>
      <c r="F8" s="161"/>
      <c r="J8" s="6"/>
    </row>
    <row r="9" spans="1:10" ht="30.75" customHeight="1" x14ac:dyDescent="0.3">
      <c r="A9" s="66" t="s">
        <v>86</v>
      </c>
      <c r="B9" s="67">
        <v>0</v>
      </c>
      <c r="C9" s="90">
        <v>3939.8</v>
      </c>
      <c r="D9" s="85">
        <v>2957.33</v>
      </c>
      <c r="E9" s="67">
        <f t="shared" si="0"/>
        <v>982.47000000000025</v>
      </c>
      <c r="F9" s="162"/>
      <c r="G9" s="13"/>
      <c r="H9" s="13"/>
      <c r="I9" s="14"/>
      <c r="J9" s="6"/>
    </row>
    <row r="10" spans="1:10" ht="23.25" customHeight="1" x14ac:dyDescent="0.3">
      <c r="A10" s="66" t="s">
        <v>128</v>
      </c>
      <c r="B10" s="67">
        <v>0</v>
      </c>
      <c r="C10" s="90">
        <v>4119.24</v>
      </c>
      <c r="D10" s="85">
        <v>3095.96</v>
      </c>
      <c r="E10" s="67">
        <f t="shared" si="0"/>
        <v>1023.2799999999997</v>
      </c>
      <c r="F10" s="107">
        <v>0</v>
      </c>
      <c r="G10" s="13"/>
      <c r="H10" s="13"/>
      <c r="I10" s="14"/>
      <c r="J10" s="6"/>
    </row>
    <row r="11" spans="1:10" ht="23.25" customHeight="1" x14ac:dyDescent="0.3">
      <c r="A11" s="66" t="s">
        <v>32</v>
      </c>
      <c r="B11" s="67">
        <v>0</v>
      </c>
      <c r="C11" s="90">
        <v>71991.72</v>
      </c>
      <c r="D11" s="85">
        <v>54042.26</v>
      </c>
      <c r="E11" s="67">
        <f t="shared" si="0"/>
        <v>17949.46</v>
      </c>
      <c r="F11" s="97">
        <v>71991.72</v>
      </c>
      <c r="H11" s="73"/>
      <c r="J11" s="6"/>
    </row>
    <row r="12" spans="1:10" ht="31.5" customHeight="1" x14ac:dyDescent="0.3">
      <c r="A12" s="66" t="s">
        <v>34</v>
      </c>
      <c r="B12" s="67">
        <v>0</v>
      </c>
      <c r="C12" s="90">
        <v>1970.08</v>
      </c>
      <c r="D12" s="85">
        <v>1478.61</v>
      </c>
      <c r="E12" s="67">
        <f t="shared" si="0"/>
        <v>491.47</v>
      </c>
      <c r="F12" s="97">
        <v>0</v>
      </c>
      <c r="J12" s="6"/>
    </row>
    <row r="13" spans="1:10" ht="31.5" customHeight="1" x14ac:dyDescent="0.3">
      <c r="A13" s="66" t="s">
        <v>35</v>
      </c>
      <c r="B13" s="67">
        <v>0</v>
      </c>
      <c r="C13" s="90">
        <v>6626.2</v>
      </c>
      <c r="D13" s="85">
        <v>4973.99</v>
      </c>
      <c r="E13" s="67">
        <f t="shared" si="0"/>
        <v>1652.21</v>
      </c>
      <c r="F13" s="97">
        <v>6626.2</v>
      </c>
      <c r="J13" s="6"/>
    </row>
    <row r="14" spans="1:10" ht="31.5" customHeight="1" x14ac:dyDescent="0.3">
      <c r="A14" s="66" t="s">
        <v>36</v>
      </c>
      <c r="B14" s="67">
        <v>0</v>
      </c>
      <c r="C14" s="90">
        <v>83990.64</v>
      </c>
      <c r="D14" s="85">
        <v>63049.54</v>
      </c>
      <c r="E14" s="67">
        <f t="shared" si="0"/>
        <v>20941.099999999999</v>
      </c>
      <c r="F14" s="97">
        <v>83990.64</v>
      </c>
      <c r="J14" s="6"/>
    </row>
    <row r="15" spans="1:10" ht="31.5" customHeight="1" x14ac:dyDescent="0.3">
      <c r="A15" s="66" t="s">
        <v>37</v>
      </c>
      <c r="B15" s="67">
        <v>0</v>
      </c>
      <c r="C15" s="90">
        <v>63037.52</v>
      </c>
      <c r="D15" s="85">
        <v>47320.53</v>
      </c>
      <c r="E15" s="67">
        <f t="shared" si="0"/>
        <v>15716.989999999998</v>
      </c>
      <c r="F15" s="97">
        <v>63037.52</v>
      </c>
      <c r="J15" s="6"/>
    </row>
    <row r="16" spans="1:10" ht="23.25" customHeight="1" x14ac:dyDescent="0.3">
      <c r="A16" s="66" t="s">
        <v>38</v>
      </c>
      <c r="B16" s="67">
        <v>0</v>
      </c>
      <c r="C16" s="90">
        <v>89363.16</v>
      </c>
      <c r="D16" s="85">
        <v>67082.509999999995</v>
      </c>
      <c r="E16" s="67">
        <f t="shared" si="0"/>
        <v>22280.650000000009</v>
      </c>
      <c r="F16" s="97">
        <v>89363.16</v>
      </c>
      <c r="G16" s="9"/>
      <c r="H16" s="9"/>
      <c r="I16" s="10"/>
      <c r="J16" s="6"/>
    </row>
    <row r="17" spans="1:6" ht="23.25" customHeight="1" x14ac:dyDescent="0.3">
      <c r="A17" s="66" t="s">
        <v>42</v>
      </c>
      <c r="B17" s="67">
        <v>0</v>
      </c>
      <c r="C17" s="84">
        <v>23639.040000000001</v>
      </c>
      <c r="D17" s="85">
        <v>17745.099999999999</v>
      </c>
      <c r="E17" s="67">
        <f t="shared" si="0"/>
        <v>5893.9400000000023</v>
      </c>
      <c r="F17" s="160">
        <v>49226.73</v>
      </c>
    </row>
    <row r="18" spans="1:6" ht="23.25" customHeight="1" x14ac:dyDescent="0.3">
      <c r="A18" s="66" t="s">
        <v>43</v>
      </c>
      <c r="B18" s="67">
        <v>0</v>
      </c>
      <c r="C18" s="84">
        <v>14961.78</v>
      </c>
      <c r="D18" s="85">
        <v>11120.62</v>
      </c>
      <c r="E18" s="67">
        <f t="shared" si="0"/>
        <v>3841.16</v>
      </c>
      <c r="F18" s="162"/>
    </row>
    <row r="19" spans="1:6" ht="23.25" customHeight="1" x14ac:dyDescent="0.3">
      <c r="A19" s="66" t="s">
        <v>129</v>
      </c>
      <c r="B19" s="67">
        <v>0</v>
      </c>
      <c r="C19" s="84">
        <v>34025.96</v>
      </c>
      <c r="D19" s="85">
        <v>25542.42</v>
      </c>
      <c r="E19" s="67">
        <f t="shared" si="0"/>
        <v>8483.5400000000009</v>
      </c>
      <c r="F19" s="97">
        <v>0</v>
      </c>
    </row>
    <row r="20" spans="1:6" ht="23.25" customHeight="1" x14ac:dyDescent="0.3">
      <c r="A20" s="66" t="s">
        <v>47</v>
      </c>
      <c r="B20" s="67">
        <v>0</v>
      </c>
      <c r="C20" s="84">
        <v>72349.94</v>
      </c>
      <c r="D20" s="85">
        <v>54311.13</v>
      </c>
      <c r="E20" s="67">
        <f t="shared" si="0"/>
        <v>18038.810000000005</v>
      </c>
      <c r="F20" s="98">
        <v>72349.94</v>
      </c>
    </row>
    <row r="21" spans="1:6" ht="23.25" customHeight="1" x14ac:dyDescent="0.3">
      <c r="A21" s="66" t="s">
        <v>106</v>
      </c>
      <c r="B21" s="67">
        <v>0</v>
      </c>
      <c r="C21" s="84">
        <v>6805.24</v>
      </c>
      <c r="D21" s="85">
        <v>5108.26</v>
      </c>
      <c r="E21" s="67">
        <f t="shared" si="0"/>
        <v>1696.9799999999996</v>
      </c>
      <c r="F21" s="98">
        <v>0</v>
      </c>
    </row>
    <row r="22" spans="1:6" ht="23.25" customHeight="1" x14ac:dyDescent="0.3">
      <c r="A22" s="66" t="s">
        <v>107</v>
      </c>
      <c r="B22" s="67">
        <v>0</v>
      </c>
      <c r="C22" s="191">
        <v>1970.08</v>
      </c>
      <c r="D22" s="89">
        <v>1478.61</v>
      </c>
      <c r="E22" s="67">
        <f t="shared" si="0"/>
        <v>491.47</v>
      </c>
      <c r="F22" s="98">
        <v>0</v>
      </c>
    </row>
    <row r="23" spans="1:6" ht="23.25" customHeight="1" x14ac:dyDescent="0.3">
      <c r="A23" s="66" t="s">
        <v>108</v>
      </c>
      <c r="B23" s="67">
        <v>0</v>
      </c>
      <c r="C23" s="88">
        <v>3760.92</v>
      </c>
      <c r="D23" s="89">
        <v>2822.94</v>
      </c>
      <c r="E23" s="67">
        <f t="shared" si="0"/>
        <v>937.98</v>
      </c>
      <c r="F23" s="98">
        <v>0</v>
      </c>
    </row>
    <row r="24" spans="1:6" ht="23.25" customHeight="1" x14ac:dyDescent="0.3">
      <c r="A24" s="66" t="s">
        <v>109</v>
      </c>
      <c r="B24" s="67">
        <v>0</v>
      </c>
      <c r="C24" s="88">
        <v>16655.12</v>
      </c>
      <c r="D24" s="89">
        <v>12502.33</v>
      </c>
      <c r="E24" s="67">
        <f t="shared" si="0"/>
        <v>4152.7899999999991</v>
      </c>
      <c r="F24" s="98">
        <v>2910.24</v>
      </c>
    </row>
    <row r="25" spans="1:6" ht="23.25" customHeight="1" x14ac:dyDescent="0.3">
      <c r="A25" s="68" t="s">
        <v>110</v>
      </c>
      <c r="B25" s="69">
        <f>SUM(B5:B24)</f>
        <v>0</v>
      </c>
      <c r="C25" s="69">
        <f>SUM(C5:C24)</f>
        <v>710883.6</v>
      </c>
      <c r="D25" s="69">
        <f>SUM(D5:D24)</f>
        <v>533532.06999999983</v>
      </c>
      <c r="E25" s="69">
        <f>SUM(E5:E24)</f>
        <v>177351.53000000003</v>
      </c>
      <c r="F25" s="192"/>
    </row>
    <row r="26" spans="1:6" ht="23.25" customHeight="1" x14ac:dyDescent="0.3">
      <c r="A26" s="70" t="s">
        <v>111</v>
      </c>
      <c r="B26" s="100">
        <v>0</v>
      </c>
      <c r="C26" s="100">
        <v>183457.84</v>
      </c>
      <c r="D26" s="100">
        <v>171766.08</v>
      </c>
      <c r="E26" s="100">
        <f>B26+C26-D26</f>
        <v>11691.760000000009</v>
      </c>
      <c r="F26" s="99"/>
    </row>
    <row r="27" spans="1:6" ht="23.25" customHeight="1" thickBot="1" x14ac:dyDescent="0.35">
      <c r="A27" s="193" t="s">
        <v>49</v>
      </c>
      <c r="B27" s="194">
        <f>B25+B26</f>
        <v>0</v>
      </c>
      <c r="C27" s="194">
        <f>C25+C26</f>
        <v>894341.44</v>
      </c>
      <c r="D27" s="194">
        <f>D25+D26</f>
        <v>705298.14999999979</v>
      </c>
      <c r="E27" s="194">
        <f>E25+E26</f>
        <v>189043.29000000004</v>
      </c>
      <c r="F27" s="195">
        <f>SUM(F5:F26)</f>
        <v>641559.67999999993</v>
      </c>
    </row>
    <row r="28" spans="1:6" ht="33.75" customHeight="1" x14ac:dyDescent="0.3">
      <c r="A28" s="149" t="s">
        <v>112</v>
      </c>
      <c r="B28" s="149"/>
      <c r="C28" s="149"/>
      <c r="D28" s="149"/>
      <c r="E28" s="149"/>
      <c r="F28" s="149"/>
    </row>
    <row r="29" spans="1:6" x14ac:dyDescent="0.3">
      <c r="A29" s="17"/>
      <c r="B29" s="71"/>
    </row>
    <row r="30" spans="1:6" x14ac:dyDescent="0.3">
      <c r="A30" s="17"/>
      <c r="B30" s="71"/>
    </row>
    <row r="31" spans="1:6" x14ac:dyDescent="0.3">
      <c r="A31" s="17"/>
      <c r="B31" s="71"/>
    </row>
    <row r="32" spans="1:6" x14ac:dyDescent="0.3">
      <c r="A32" s="17"/>
      <c r="B32" s="71"/>
      <c r="C32" s="71"/>
      <c r="D32" s="71"/>
      <c r="E32" s="71"/>
      <c r="F32" s="71"/>
    </row>
    <row r="33" spans="1:5" x14ac:dyDescent="0.3">
      <c r="A33" s="17"/>
      <c r="B33" s="71"/>
    </row>
    <row r="34" spans="1:5" x14ac:dyDescent="0.3">
      <c r="A34" s="17"/>
      <c r="B34" s="71"/>
      <c r="C34" s="87"/>
      <c r="D34" s="87"/>
      <c r="E34" s="87"/>
    </row>
    <row r="35" spans="1:5" x14ac:dyDescent="0.3">
      <c r="A35" s="17"/>
      <c r="B35" s="71"/>
    </row>
    <row r="36" spans="1:5" x14ac:dyDescent="0.3">
      <c r="A36" s="17"/>
      <c r="B36" s="71"/>
    </row>
    <row r="37" spans="1:5" x14ac:dyDescent="0.3">
      <c r="A37" s="17"/>
      <c r="B37" s="71"/>
    </row>
    <row r="38" spans="1:5" x14ac:dyDescent="0.3">
      <c r="A38" s="17"/>
      <c r="B38" s="71"/>
    </row>
    <row r="39" spans="1:5" x14ac:dyDescent="0.3">
      <c r="A39" s="17"/>
      <c r="B39" s="71"/>
    </row>
    <row r="40" spans="1:5" x14ac:dyDescent="0.3">
      <c r="A40" s="17"/>
      <c r="B40" s="71"/>
    </row>
    <row r="41" spans="1:5" x14ac:dyDescent="0.3">
      <c r="A41" s="17"/>
      <c r="B41" s="71"/>
    </row>
  </sheetData>
  <mergeCells count="10">
    <mergeCell ref="A28:F28"/>
    <mergeCell ref="A1:F1"/>
    <mergeCell ref="A2:A3"/>
    <mergeCell ref="B2:B3"/>
    <mergeCell ref="C2:C3"/>
    <mergeCell ref="D2:D3"/>
    <mergeCell ref="E2:E3"/>
    <mergeCell ref="F2:F3"/>
    <mergeCell ref="F7:F9"/>
    <mergeCell ref="F17:F18"/>
  </mergeCells>
  <pageMargins left="0.51181102362204722" right="0.11811023622047245" top="0.74803149606299213" bottom="0.74803149606299213" header="0.31496062992125984" footer="0.31496062992125984"/>
  <pageSetup paperSize="9" scale="73" orientation="portrait" horizontalDpi="180" verticalDpi="180"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SheetLayoutView="96" workbookViewId="0">
      <selection activeCell="E2" sqref="E2:E3"/>
    </sheetView>
  </sheetViews>
  <sheetFormatPr defaultColWidth="15.33203125" defaultRowHeight="13.8" x14ac:dyDescent="0.25"/>
  <cols>
    <col min="1" max="1" width="4.33203125" style="47" customWidth="1"/>
    <col min="2" max="2" width="24.5546875" style="48" customWidth="1"/>
    <col min="3" max="3" width="12.44140625" style="49" customWidth="1"/>
    <col min="4" max="7" width="12.44140625" style="50" customWidth="1"/>
    <col min="8" max="16384" width="15.33203125" style="35"/>
  </cols>
  <sheetData>
    <row r="1" spans="1:7" ht="48.75" customHeight="1" x14ac:dyDescent="0.25">
      <c r="A1" s="34"/>
      <c r="B1" s="168" t="s">
        <v>147</v>
      </c>
      <c r="C1" s="168"/>
      <c r="D1" s="168"/>
      <c r="E1" s="168"/>
      <c r="F1" s="168"/>
      <c r="G1" s="168"/>
    </row>
    <row r="2" spans="1:7" s="36" customFormat="1" ht="20.25" customHeight="1" x14ac:dyDescent="0.25">
      <c r="A2" s="169" t="s">
        <v>1</v>
      </c>
      <c r="B2" s="170" t="s">
        <v>29</v>
      </c>
      <c r="C2" s="171" t="s">
        <v>124</v>
      </c>
      <c r="D2" s="171" t="s">
        <v>125</v>
      </c>
      <c r="E2" s="171" t="s">
        <v>126</v>
      </c>
      <c r="F2" s="171" t="s">
        <v>104</v>
      </c>
      <c r="G2" s="173" t="s">
        <v>66</v>
      </c>
    </row>
    <row r="3" spans="1:7" s="36" customFormat="1" ht="72.75" customHeight="1" x14ac:dyDescent="0.25">
      <c r="A3" s="169"/>
      <c r="B3" s="169"/>
      <c r="C3" s="172"/>
      <c r="D3" s="172"/>
      <c r="E3" s="172"/>
      <c r="F3" s="171"/>
      <c r="G3" s="173"/>
    </row>
    <row r="4" spans="1:7" s="36" customFormat="1" ht="20.25" customHeight="1" x14ac:dyDescent="0.25">
      <c r="A4" s="37">
        <v>1</v>
      </c>
      <c r="B4" s="37">
        <v>2</v>
      </c>
      <c r="C4" s="37">
        <v>3</v>
      </c>
      <c r="D4" s="37">
        <v>4</v>
      </c>
      <c r="E4" s="37">
        <v>5</v>
      </c>
      <c r="F4" s="38">
        <v>6</v>
      </c>
      <c r="G4" s="39">
        <v>7</v>
      </c>
    </row>
    <row r="5" spans="1:7" s="36" customFormat="1" ht="20.25" customHeight="1" x14ac:dyDescent="0.25">
      <c r="A5" s="163" t="s">
        <v>67</v>
      </c>
      <c r="B5" s="163"/>
      <c r="C5" s="163"/>
      <c r="D5" s="163"/>
      <c r="E5" s="163"/>
      <c r="F5" s="163"/>
      <c r="G5" s="163"/>
    </row>
    <row r="6" spans="1:7" s="36" customFormat="1" ht="20.25" customHeight="1" x14ac:dyDescent="0.25">
      <c r="A6" s="40" t="s">
        <v>68</v>
      </c>
      <c r="B6" s="74" t="s">
        <v>3</v>
      </c>
      <c r="C6" s="92">
        <v>0</v>
      </c>
      <c r="D6" s="93">
        <v>505258.78</v>
      </c>
      <c r="E6" s="94">
        <v>247322.65</v>
      </c>
      <c r="F6" s="92">
        <f>C6+D6-E6</f>
        <v>257936.13000000003</v>
      </c>
      <c r="G6" s="102">
        <v>631429.43999999994</v>
      </c>
    </row>
    <row r="7" spans="1:7" s="36" customFormat="1" ht="20.25" customHeight="1" x14ac:dyDescent="0.25">
      <c r="A7" s="40" t="s">
        <v>69</v>
      </c>
      <c r="B7" s="75" t="s">
        <v>45</v>
      </c>
      <c r="C7" s="92">
        <v>0</v>
      </c>
      <c r="D7" s="76">
        <f>D8+D9</f>
        <v>200539.55</v>
      </c>
      <c r="E7" s="76">
        <f t="shared" ref="E7:F7" si="0">E8+E9</f>
        <v>135070.9</v>
      </c>
      <c r="F7" s="76">
        <f t="shared" si="0"/>
        <v>65468.64999999998</v>
      </c>
      <c r="G7" s="102">
        <v>232303.45</v>
      </c>
    </row>
    <row r="8" spans="1:7" s="36" customFormat="1" ht="29.4" hidden="1" customHeight="1" x14ac:dyDescent="0.25">
      <c r="A8" s="40"/>
      <c r="B8" s="96" t="s">
        <v>70</v>
      </c>
      <c r="C8" s="92">
        <v>0</v>
      </c>
      <c r="D8" s="95">
        <v>187430.86</v>
      </c>
      <c r="E8" s="94">
        <v>128401.32</v>
      </c>
      <c r="F8" s="92">
        <f t="shared" ref="F8:F14" si="1">C8+D8-E8</f>
        <v>59029.539999999979</v>
      </c>
      <c r="G8" s="102">
        <v>232303.45</v>
      </c>
    </row>
    <row r="9" spans="1:7" s="36" customFormat="1" ht="25.5" hidden="1" customHeight="1" x14ac:dyDescent="0.25">
      <c r="A9" s="40"/>
      <c r="B9" s="96" t="s">
        <v>71</v>
      </c>
      <c r="C9" s="92">
        <v>0</v>
      </c>
      <c r="D9" s="95">
        <v>13108.69</v>
      </c>
      <c r="E9" s="94">
        <v>6669.58</v>
      </c>
      <c r="F9" s="92">
        <f t="shared" si="1"/>
        <v>6439.1100000000006</v>
      </c>
      <c r="G9" s="103"/>
    </row>
    <row r="10" spans="1:7" s="36" customFormat="1" ht="21.75" customHeight="1" x14ac:dyDescent="0.25">
      <c r="A10" s="40" t="s">
        <v>72</v>
      </c>
      <c r="B10" s="41" t="s">
        <v>40</v>
      </c>
      <c r="C10" s="92">
        <v>0</v>
      </c>
      <c r="D10" s="42">
        <f>D11+D12</f>
        <v>62627.74</v>
      </c>
      <c r="E10" s="42">
        <f t="shared" ref="E10:F10" si="2">E11+E12</f>
        <v>41867.79</v>
      </c>
      <c r="F10" s="42">
        <f t="shared" si="2"/>
        <v>20759.95</v>
      </c>
      <c r="G10" s="103">
        <v>85159.99</v>
      </c>
    </row>
    <row r="11" spans="1:7" s="36" customFormat="1" ht="20.25" hidden="1" customHeight="1" x14ac:dyDescent="0.25">
      <c r="A11" s="40"/>
      <c r="B11" s="96" t="s">
        <v>73</v>
      </c>
      <c r="C11" s="92">
        <v>0</v>
      </c>
      <c r="D11" s="95">
        <v>56747.03</v>
      </c>
      <c r="E11" s="94">
        <v>39663.1</v>
      </c>
      <c r="F11" s="92">
        <f t="shared" si="1"/>
        <v>17083.93</v>
      </c>
      <c r="G11" s="103">
        <v>85159.99</v>
      </c>
    </row>
    <row r="12" spans="1:7" s="36" customFormat="1" ht="27" hidden="1" customHeight="1" x14ac:dyDescent="0.25">
      <c r="A12" s="40"/>
      <c r="B12" s="96" t="s">
        <v>74</v>
      </c>
      <c r="C12" s="92">
        <v>0</v>
      </c>
      <c r="D12" s="95">
        <v>5880.71</v>
      </c>
      <c r="E12" s="94">
        <v>2204.69</v>
      </c>
      <c r="F12" s="92">
        <f t="shared" si="1"/>
        <v>3676.02</v>
      </c>
      <c r="G12" s="103"/>
    </row>
    <row r="13" spans="1:7" s="36" customFormat="1" ht="20.25" customHeight="1" x14ac:dyDescent="0.25">
      <c r="A13" s="40" t="s">
        <v>75</v>
      </c>
      <c r="B13" s="74" t="s">
        <v>4</v>
      </c>
      <c r="C13" s="92">
        <v>0</v>
      </c>
      <c r="D13" s="95">
        <v>106760.75</v>
      </c>
      <c r="E13" s="94">
        <v>74169.95</v>
      </c>
      <c r="F13" s="92">
        <f t="shared" si="1"/>
        <v>32590.800000000003</v>
      </c>
      <c r="G13" s="102">
        <v>146945.99</v>
      </c>
    </row>
    <row r="14" spans="1:7" s="36" customFormat="1" ht="20.25" customHeight="1" x14ac:dyDescent="0.25">
      <c r="A14" s="40" t="s">
        <v>76</v>
      </c>
      <c r="B14" s="74" t="s">
        <v>48</v>
      </c>
      <c r="C14" s="92">
        <v>0</v>
      </c>
      <c r="D14" s="92">
        <v>0</v>
      </c>
      <c r="E14" s="92">
        <v>0</v>
      </c>
      <c r="F14" s="92">
        <f t="shared" si="1"/>
        <v>0</v>
      </c>
      <c r="G14" s="77">
        <v>0</v>
      </c>
    </row>
    <row r="15" spans="1:7" s="36" customFormat="1" ht="23.25" customHeight="1" x14ac:dyDescent="0.25">
      <c r="A15" s="164" t="s">
        <v>77</v>
      </c>
      <c r="B15" s="164"/>
      <c r="C15" s="164"/>
      <c r="D15" s="164"/>
      <c r="E15" s="164"/>
      <c r="F15" s="164"/>
      <c r="G15" s="164"/>
    </row>
    <row r="16" spans="1:7" s="36" customFormat="1" ht="50.25" customHeight="1" x14ac:dyDescent="0.25">
      <c r="A16" s="40" t="s">
        <v>78</v>
      </c>
      <c r="B16" s="43" t="s">
        <v>79</v>
      </c>
      <c r="C16" s="44">
        <v>0</v>
      </c>
      <c r="D16" s="101">
        <v>0</v>
      </c>
      <c r="E16" s="101">
        <v>0</v>
      </c>
      <c r="F16" s="45">
        <f>C16+D16-E16</f>
        <v>0</v>
      </c>
      <c r="G16" s="45"/>
    </row>
    <row r="17" spans="1:10" s="36" customFormat="1" ht="24.9" customHeight="1" x14ac:dyDescent="0.25">
      <c r="A17" s="165" t="s">
        <v>130</v>
      </c>
      <c r="B17" s="166"/>
      <c r="C17" s="46">
        <f>C6+C10+C13+C7+C14+C16</f>
        <v>0</v>
      </c>
      <c r="D17" s="46">
        <f>D6+D10+D13+D7+D14+D16</f>
        <v>875186.82000000007</v>
      </c>
      <c r="E17" s="46">
        <f>E6+E10+E13+E7+E14+E16</f>
        <v>498431.29000000004</v>
      </c>
      <c r="F17" s="46">
        <f>F6+F10+F13+F7+F14+F16</f>
        <v>376755.52999999997</v>
      </c>
      <c r="G17" s="104">
        <f>G6+G7+G10+G13+G14</f>
        <v>1095838.8699999999</v>
      </c>
      <c r="H17" s="56"/>
      <c r="I17" s="56"/>
      <c r="J17" s="56"/>
    </row>
    <row r="19" spans="1:10" ht="32.25" customHeight="1" x14ac:dyDescent="0.25">
      <c r="A19" s="167" t="s">
        <v>80</v>
      </c>
      <c r="B19" s="167"/>
      <c r="C19" s="167"/>
      <c r="D19" s="167"/>
      <c r="E19" s="167"/>
      <c r="F19" s="167"/>
      <c r="G19" s="167"/>
    </row>
  </sheetData>
  <mergeCells count="12">
    <mergeCell ref="A5:G5"/>
    <mergeCell ref="A15:G15"/>
    <mergeCell ref="A17:B17"/>
    <mergeCell ref="A19:G19"/>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50" zoomScaleNormal="50" workbookViewId="0">
      <selection sqref="A1:F1"/>
    </sheetView>
  </sheetViews>
  <sheetFormatPr defaultRowHeight="14.4" x14ac:dyDescent="0.3"/>
  <cols>
    <col min="1" max="1" width="6.33203125" customWidth="1"/>
    <col min="2" max="2" width="45.109375" customWidth="1"/>
    <col min="3" max="3" width="11.5546875" bestFit="1" customWidth="1"/>
    <col min="4" max="5" width="11.88671875" customWidth="1"/>
  </cols>
  <sheetData>
    <row r="1" spans="1:6" ht="31.5" customHeight="1" x14ac:dyDescent="0.3">
      <c r="A1" s="178" t="s">
        <v>98</v>
      </c>
      <c r="B1" s="178"/>
      <c r="C1" s="178"/>
      <c r="D1" s="178"/>
      <c r="E1" s="178"/>
      <c r="F1" s="178"/>
    </row>
    <row r="2" spans="1:6" ht="59.4" customHeight="1" x14ac:dyDescent="0.3">
      <c r="A2" s="174" t="s">
        <v>133</v>
      </c>
      <c r="B2" s="174"/>
      <c r="C2" s="174"/>
      <c r="D2" s="174"/>
      <c r="E2" s="174"/>
      <c r="F2" s="174"/>
    </row>
    <row r="3" spans="1:6" ht="81.599999999999994" customHeight="1" x14ac:dyDescent="0.3">
      <c r="A3" s="179" t="s">
        <v>134</v>
      </c>
      <c r="B3" s="180"/>
      <c r="C3" s="180"/>
      <c r="D3" s="180"/>
      <c r="E3" s="180"/>
      <c r="F3" s="180"/>
    </row>
    <row r="4" spans="1:6" ht="79.5" customHeight="1" x14ac:dyDescent="0.3">
      <c r="A4" s="174" t="s">
        <v>135</v>
      </c>
      <c r="B4" s="181"/>
      <c r="C4" s="181"/>
      <c r="D4" s="181"/>
      <c r="E4" s="181"/>
      <c r="F4" s="181"/>
    </row>
    <row r="5" spans="1:6" ht="48.6" customHeight="1" x14ac:dyDescent="0.3">
      <c r="A5" s="174" t="s">
        <v>136</v>
      </c>
      <c r="B5" s="181"/>
      <c r="C5" s="181"/>
      <c r="D5" s="181"/>
      <c r="E5" s="181"/>
      <c r="F5" s="181"/>
    </row>
    <row r="6" spans="1:6" ht="25.5" customHeight="1" x14ac:dyDescent="0.3">
      <c r="A6" s="182" t="s">
        <v>58</v>
      </c>
      <c r="B6" s="182"/>
      <c r="C6" s="182"/>
      <c r="D6" s="182"/>
      <c r="E6" s="182"/>
      <c r="F6" s="182"/>
    </row>
    <row r="7" spans="1:6" ht="75" customHeight="1" x14ac:dyDescent="0.3">
      <c r="A7" s="176" t="s">
        <v>141</v>
      </c>
      <c r="B7" s="177"/>
      <c r="C7" s="177"/>
      <c r="D7" s="177"/>
      <c r="E7" s="177"/>
      <c r="F7" s="177"/>
    </row>
    <row r="8" spans="1:6" ht="63.6" customHeight="1" x14ac:dyDescent="0.3">
      <c r="A8" s="183" t="s">
        <v>91</v>
      </c>
      <c r="B8" s="183"/>
      <c r="C8" s="183"/>
      <c r="D8" s="183"/>
      <c r="E8" s="183"/>
      <c r="F8" s="183"/>
    </row>
    <row r="9" spans="1:6" ht="76.8" customHeight="1" x14ac:dyDescent="0.3">
      <c r="A9" s="183" t="s">
        <v>59</v>
      </c>
      <c r="B9" s="183"/>
      <c r="C9" s="183"/>
      <c r="D9" s="183"/>
      <c r="E9" s="183"/>
      <c r="F9" s="183"/>
    </row>
    <row r="10" spans="1:6" ht="76.8" customHeight="1" x14ac:dyDescent="0.3">
      <c r="A10" s="183" t="s">
        <v>142</v>
      </c>
      <c r="B10" s="183"/>
      <c r="C10" s="183"/>
      <c r="D10" s="183"/>
      <c r="E10" s="183"/>
      <c r="F10" s="183"/>
    </row>
    <row r="11" spans="1:6" ht="90" customHeight="1" x14ac:dyDescent="0.3">
      <c r="A11" s="183" t="s">
        <v>137</v>
      </c>
      <c r="B11" s="183"/>
      <c r="C11" s="183"/>
      <c r="D11" s="183"/>
      <c r="E11" s="183"/>
      <c r="F11" s="183"/>
    </row>
    <row r="12" spans="1:6" ht="90" customHeight="1" x14ac:dyDescent="0.3">
      <c r="A12" s="183" t="s">
        <v>138</v>
      </c>
      <c r="B12" s="183"/>
      <c r="C12" s="183"/>
      <c r="D12" s="183"/>
      <c r="E12" s="183"/>
      <c r="F12" s="183"/>
    </row>
    <row r="13" spans="1:6" ht="222" customHeight="1" x14ac:dyDescent="0.3">
      <c r="A13" s="184" t="s">
        <v>93</v>
      </c>
      <c r="B13" s="184"/>
      <c r="C13" s="184"/>
      <c r="D13" s="184"/>
      <c r="E13" s="184"/>
      <c r="F13" s="184"/>
    </row>
    <row r="14" spans="1:6" ht="236.4" customHeight="1" x14ac:dyDescent="0.3">
      <c r="A14" s="184" t="s">
        <v>139</v>
      </c>
      <c r="B14" s="184"/>
      <c r="C14" s="184"/>
      <c r="D14" s="184"/>
      <c r="E14" s="184"/>
      <c r="F14" s="184"/>
    </row>
    <row r="15" spans="1:6" s="32" customFormat="1" ht="114.6" customHeight="1" x14ac:dyDescent="0.3">
      <c r="A15" s="185" t="s">
        <v>94</v>
      </c>
      <c r="B15" s="186"/>
      <c r="C15" s="186"/>
      <c r="D15" s="186"/>
      <c r="E15" s="186"/>
      <c r="F15" s="186"/>
    </row>
    <row r="16" spans="1:6" s="33" customFormat="1" ht="107.4" customHeight="1" x14ac:dyDescent="0.3">
      <c r="A16" s="183" t="s">
        <v>143</v>
      </c>
      <c r="B16" s="183"/>
      <c r="C16" s="183"/>
      <c r="D16" s="183"/>
      <c r="E16" s="183"/>
      <c r="F16" s="183"/>
    </row>
    <row r="17" spans="1:10" x14ac:dyDescent="0.3">
      <c r="A17" s="183" t="s">
        <v>144</v>
      </c>
      <c r="B17" s="183"/>
      <c r="C17" s="183"/>
      <c r="D17" s="183"/>
      <c r="E17" s="183"/>
      <c r="F17" s="183"/>
    </row>
    <row r="18" spans="1:10" ht="100.2" customHeight="1" x14ac:dyDescent="0.3">
      <c r="A18" s="183" t="s">
        <v>95</v>
      </c>
      <c r="B18" s="183"/>
      <c r="C18" s="183"/>
      <c r="D18" s="183"/>
      <c r="E18" s="183"/>
      <c r="F18" s="183"/>
    </row>
    <row r="19" spans="1:10" ht="66" customHeight="1" x14ac:dyDescent="0.3">
      <c r="A19" s="179" t="s">
        <v>145</v>
      </c>
      <c r="B19" s="179"/>
      <c r="C19" s="179"/>
      <c r="D19" s="179"/>
      <c r="E19" s="179"/>
      <c r="F19" s="179"/>
    </row>
    <row r="20" spans="1:10" ht="76.8" customHeight="1" x14ac:dyDescent="0.3">
      <c r="A20" s="187" t="s">
        <v>140</v>
      </c>
      <c r="B20" s="187"/>
      <c r="C20" s="187"/>
      <c r="D20" s="187"/>
      <c r="E20" s="187"/>
      <c r="F20" s="187"/>
    </row>
    <row r="21" spans="1:10" ht="127.2" customHeight="1" x14ac:dyDescent="0.3">
      <c r="A21" s="183" t="s">
        <v>146</v>
      </c>
      <c r="B21" s="183"/>
      <c r="C21" s="183"/>
      <c r="D21" s="183"/>
      <c r="E21" s="183"/>
      <c r="F21" s="183"/>
    </row>
    <row r="22" spans="1:10" ht="21.75" customHeight="1" x14ac:dyDescent="0.3">
      <c r="A22" s="189" t="s">
        <v>96</v>
      </c>
      <c r="B22" s="189"/>
      <c r="C22" s="189"/>
      <c r="D22" s="189"/>
      <c r="E22" s="189"/>
      <c r="F22" s="189"/>
    </row>
    <row r="23" spans="1:10" x14ac:dyDescent="0.3">
      <c r="A23" s="189" t="s">
        <v>60</v>
      </c>
      <c r="B23" s="189"/>
      <c r="C23" s="78">
        <f>'Содержание ОИ МКД'!E27</f>
        <v>189043.29000000004</v>
      </c>
      <c r="D23" s="79" t="s">
        <v>61</v>
      </c>
      <c r="E23" s="57"/>
      <c r="F23" s="57"/>
    </row>
    <row r="24" spans="1:10" x14ac:dyDescent="0.3">
      <c r="A24" s="189" t="s">
        <v>62</v>
      </c>
      <c r="B24" s="189"/>
      <c r="C24" s="78">
        <f>'коммунальные услуги'!F17</f>
        <v>376755.52999999997</v>
      </c>
      <c r="D24" s="72" t="s">
        <v>54</v>
      </c>
      <c r="E24" s="57"/>
      <c r="F24" s="57"/>
    </row>
    <row r="25" spans="1:10" ht="25.5" customHeight="1" x14ac:dyDescent="0.3">
      <c r="A25" s="58" t="s">
        <v>97</v>
      </c>
      <c r="B25" s="58"/>
      <c r="C25" s="81"/>
      <c r="D25" s="188" t="s">
        <v>114</v>
      </c>
      <c r="E25" s="188"/>
      <c r="F25" s="80"/>
    </row>
    <row r="26" spans="1:10" ht="25.5" customHeight="1" x14ac:dyDescent="0.3">
      <c r="A26" s="58" t="s">
        <v>115</v>
      </c>
      <c r="B26" s="58"/>
      <c r="C26" s="81"/>
      <c r="D26" s="188" t="s">
        <v>116</v>
      </c>
      <c r="E26" s="188"/>
      <c r="F26" s="80"/>
    </row>
    <row r="27" spans="1:10" ht="25.5" customHeight="1" x14ac:dyDescent="0.45">
      <c r="A27" s="58" t="s">
        <v>113</v>
      </c>
      <c r="B27" s="58"/>
      <c r="C27" s="81"/>
      <c r="D27" s="188" t="s">
        <v>117</v>
      </c>
      <c r="E27" s="188"/>
      <c r="F27" s="80"/>
      <c r="G27" s="59"/>
      <c r="H27" s="59"/>
      <c r="I27" s="59"/>
      <c r="J27" s="59"/>
    </row>
    <row r="28" spans="1:10" ht="25.5" customHeight="1" x14ac:dyDescent="0.3">
      <c r="A28" s="82" t="s">
        <v>118</v>
      </c>
      <c r="B28" s="83"/>
      <c r="C28" s="83"/>
      <c r="D28" s="175" t="s">
        <v>119</v>
      </c>
      <c r="E28" s="175"/>
      <c r="F28" s="175"/>
    </row>
  </sheetData>
  <mergeCells count="28">
    <mergeCell ref="D26:E26"/>
    <mergeCell ref="D27:E27"/>
    <mergeCell ref="A21:F21"/>
    <mergeCell ref="A22:F22"/>
    <mergeCell ref="A23:B23"/>
    <mergeCell ref="A24:B24"/>
    <mergeCell ref="D25:E25"/>
    <mergeCell ref="A15:F15"/>
    <mergeCell ref="A16:F16"/>
    <mergeCell ref="A17:F17"/>
    <mergeCell ref="A18:F18"/>
    <mergeCell ref="A20:F20"/>
    <mergeCell ref="A2:F2"/>
    <mergeCell ref="D28:F28"/>
    <mergeCell ref="A7:F7"/>
    <mergeCell ref="A1:F1"/>
    <mergeCell ref="A3:F3"/>
    <mergeCell ref="A4:F4"/>
    <mergeCell ref="A5:F5"/>
    <mergeCell ref="A6:F6"/>
    <mergeCell ref="A19:F19"/>
    <mergeCell ref="A8:F8"/>
    <mergeCell ref="A9:F9"/>
    <mergeCell ref="A10:F10"/>
    <mergeCell ref="A11:F11"/>
    <mergeCell ref="A12:F12"/>
    <mergeCell ref="A13:F13"/>
    <mergeCell ref="A14:F14"/>
  </mergeCells>
  <pageMargins left="0.70866141732283472" right="0.11811023622047245" top="0.35433070866141736" bottom="0" header="0.31496062992125984" footer="0.31496062992125984"/>
  <pageSetup paperSize="9" scale="95" orientation="portrait"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сведения о МКД</vt:lpstr>
      <vt:lpstr>кап. и тек. ремонт, общее имущ</vt:lpstr>
      <vt:lpstr>бухгалтерская ведомость</vt:lpstr>
      <vt:lpstr>Содержание ОИ МКД</vt:lpstr>
      <vt:lpstr>коммунальные услуги</vt:lpstr>
      <vt:lpstr>пояснительная записка </vt:lpstr>
      <vt:lpstr>'коммунальные услуги'!Область_печати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2018-06-30T11:13:16Z</dcterms:modified>
</cp:coreProperties>
</file>